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defaultThemeVersion="166925"/>
  <mc:AlternateContent xmlns:mc="http://schemas.openxmlformats.org/markup-compatibility/2006">
    <mc:Choice Requires="x15">
      <x15ac:absPath xmlns:x15ac="http://schemas.microsoft.com/office/spreadsheetml/2010/11/ac" url="C:\Users\camagwini.ngxokolo\Desktop\camagwini\Asset &amp; Access Control Systems Administrator\Project Administration\Civil Works\Tenders\ELIDZ Roof maintenance\Tender Preps\"/>
    </mc:Choice>
  </mc:AlternateContent>
  <xr:revisionPtr revIDLastSave="0" documentId="13_ncr:1_{4933FC14-54D7-4FEE-BE9E-5137932B7E80}" xr6:coauthVersionLast="46" xr6:coauthVersionMax="46" xr10:uidLastSave="{00000000-0000-0000-0000-000000000000}"/>
  <bookViews>
    <workbookView xWindow="-120" yWindow="-120" windowWidth="20730" windowHeight="11160" activeTab="2" xr2:uid="{00000000-000D-0000-FFFF-FFFF00000000}"/>
  </bookViews>
  <sheets>
    <sheet name="Preliminaries" sheetId="2" r:id="rId1"/>
    <sheet name="Main BoQ" sheetId="1" r:id="rId2"/>
    <sheet name="Sectional Totals" sheetId="11" r:id="rId3"/>
    <sheet name="Invoice" sheetId="8" state="hidden" r:id="rId4"/>
  </sheets>
  <definedNames>
    <definedName name="_xlnm.Print_Area" localSheetId="1">'Main BoQ'!$A$1:$G$118</definedName>
    <definedName name="_xlnm.Print_Area" localSheetId="2">'Sectional Totals'!$A$2:$E$31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6" i="1" l="1"/>
  <c r="F36" i="1"/>
  <c r="G36" i="1" s="1"/>
  <c r="E38" i="1" s="1"/>
  <c r="E28" i="2"/>
  <c r="E32" i="2"/>
  <c r="E34" i="2" s="1"/>
  <c r="G105" i="1"/>
  <c r="G113" i="1"/>
  <c r="E30" i="1"/>
  <c r="E28" i="1"/>
  <c r="E18" i="1"/>
  <c r="E21" i="1" s="1"/>
  <c r="E14" i="1"/>
  <c r="E107" i="1" l="1"/>
  <c r="E23" i="1"/>
  <c r="E16" i="1"/>
  <c r="J25" i="8" l="1"/>
  <c r="J24" i="8"/>
  <c r="J21" i="8" l="1"/>
  <c r="G109" i="1"/>
  <c r="E115" i="1"/>
  <c r="E111" i="1" l="1"/>
  <c r="H29" i="8" l="1"/>
  <c r="H33" i="8" s="1"/>
  <c r="H34" i="8" s="1"/>
  <c r="H35" i="8" s="1"/>
</calcChain>
</file>

<file path=xl/sharedStrings.xml><?xml version="1.0" encoding="utf-8"?>
<sst xmlns="http://schemas.openxmlformats.org/spreadsheetml/2006/main" count="342" uniqueCount="264">
  <si>
    <t>Appendix A</t>
  </si>
  <si>
    <t>BILL OF QUANTITIES</t>
  </si>
  <si>
    <t>Item</t>
  </si>
  <si>
    <t>Description</t>
  </si>
  <si>
    <t>Unit</t>
  </si>
  <si>
    <t>Qty</t>
  </si>
  <si>
    <t>Total</t>
  </si>
  <si>
    <t>TOTAL FOR SCHEDULE CARRIED FORWARD TO SUMMARY</t>
  </si>
  <si>
    <t>A2.1</t>
  </si>
  <si>
    <t>A2.2</t>
  </si>
  <si>
    <t>Provisional Sums</t>
  </si>
  <si>
    <t>%</t>
  </si>
  <si>
    <t>Rate</t>
  </si>
  <si>
    <t>Strip out existing damaged 0,9mm Hulett's A7 roof sheets and cart off site. Removal, storage and disposal to be in accordance with the ELIDZ OHS and CEMP policy</t>
  </si>
  <si>
    <t>a) Aluminium 0.8mm Embossed 3004 colour coated PVDF one side Azure Blue and fixed with stainless steel screws and 8x3 butyl strips</t>
  </si>
  <si>
    <t>a) Aluminium 3004 Embossed 0,9mm with a PVDF finish (Azure Blue) to one side with a standard colour backing coat</t>
  </si>
  <si>
    <t>NB: Colours to Aluminimu sheeting as supplied by Hulett Aluminium</t>
  </si>
  <si>
    <t>b) Aluminium 0.8mm Embossed 3004 colour coated PVDF one side Metallic Silver and fixed with stainless steel screws and 8x3 butyl strips</t>
  </si>
  <si>
    <t>m</t>
  </si>
  <si>
    <t>OR</t>
  </si>
  <si>
    <t>Curving to a radius of ………..mm (from 800mm to 36m)</t>
  </si>
  <si>
    <t>Supply and install new roof sheeting/ side cladding (BR7 profile) in accordance with manufacturer's specifications:</t>
  </si>
  <si>
    <t xml:space="preserve">Bullnosing to a radius of ………mm (450mm min.) </t>
  </si>
  <si>
    <t>b) Aluminium 3004 Embossed 0,9mm with a PVDF finish (Metallic silver) to one side with a standard colour backing coat</t>
  </si>
  <si>
    <t>Supply and install new Zip-tek 420 profile roof sheeting/ side cladding in accordance with manufacturer's specifications:</t>
  </si>
  <si>
    <t>SECTION A1 : PRELIMINARIES</t>
  </si>
  <si>
    <t>Fixed Charges</t>
  </si>
  <si>
    <t>Amount</t>
  </si>
  <si>
    <t>Roof Repairs</t>
  </si>
  <si>
    <t>m²</t>
  </si>
  <si>
    <t>99 Ngwekazi Street</t>
  </si>
  <si>
    <t>Zwide</t>
  </si>
  <si>
    <t>Port Elizabeth</t>
  </si>
  <si>
    <t>Tel : 041 459 1955</t>
  </si>
  <si>
    <t>Cell : 072 159 0931</t>
  </si>
  <si>
    <t>To</t>
  </si>
  <si>
    <t>East London Industrial Development Zone</t>
  </si>
  <si>
    <t xml:space="preserve">P.O. Box </t>
  </si>
  <si>
    <t>Greenfields</t>
  </si>
  <si>
    <t>East London</t>
  </si>
  <si>
    <t>Project Order Number</t>
  </si>
  <si>
    <t xml:space="preserve">Date </t>
  </si>
  <si>
    <t>Registration Number : 2019/098877/07</t>
  </si>
  <si>
    <t>VAT Number : 4950255119</t>
  </si>
  <si>
    <t>HEAD OFFICE (PORT ELIZABETH)</t>
  </si>
  <si>
    <t>EAST LONDON BRANCH</t>
  </si>
  <si>
    <t>WESTERN CAPE BRANCH</t>
  </si>
  <si>
    <t>53a Vincent Road</t>
  </si>
  <si>
    <t>110346 Ntubeni Road</t>
  </si>
  <si>
    <t>Vincent</t>
  </si>
  <si>
    <t>Phillipi Browns Form</t>
  </si>
  <si>
    <t>Capetown</t>
  </si>
  <si>
    <t>Fax : 086 580 0773</t>
  </si>
  <si>
    <t>Email : info@vuksconstruction.co.za</t>
  </si>
  <si>
    <t>TAX INVOICE</t>
  </si>
  <si>
    <t>Client VAT Number</t>
  </si>
  <si>
    <t>Tax Invoice Number</t>
  </si>
  <si>
    <t>Subtotal</t>
  </si>
  <si>
    <t>Banking Details</t>
  </si>
  <si>
    <t>VAT @ 15 %</t>
  </si>
  <si>
    <t xml:space="preserve">Total </t>
  </si>
  <si>
    <t>Bank Name</t>
  </si>
  <si>
    <t>First National Bank</t>
  </si>
  <si>
    <t>Account Name</t>
  </si>
  <si>
    <t>Lisarox</t>
  </si>
  <si>
    <t>Account Number</t>
  </si>
  <si>
    <t>Branch Code</t>
  </si>
  <si>
    <t>Branch Name</t>
  </si>
  <si>
    <t>Metlife Mall</t>
  </si>
  <si>
    <t>Signature</t>
  </si>
  <si>
    <t>Work done as per approved claim 02 (Excluding VAT)</t>
  </si>
  <si>
    <t>SUMMARY OF BILLS OF QUANTITIES</t>
  </si>
  <si>
    <t>BOQ Summary</t>
  </si>
  <si>
    <t>Section</t>
  </si>
  <si>
    <t>Preliminary and General</t>
  </si>
  <si>
    <t>Net Total of Tender for year 1</t>
  </si>
  <si>
    <t>Net Total of Tender for year 2 (Escalated)</t>
  </si>
  <si>
    <t>Sub-total</t>
  </si>
  <si>
    <t>Add: 15% Vat</t>
  </si>
  <si>
    <t>Gross Tender Sum</t>
  </si>
  <si>
    <t>(Carried to Form of Offer and Acceptance)</t>
  </si>
  <si>
    <t>Name of Tenderer :</t>
  </si>
  <si>
    <t>Signed on behalf</t>
  </si>
  <si>
    <t>of Tenderer :</t>
  </si>
  <si>
    <t>Dated :</t>
  </si>
  <si>
    <t xml:space="preserve">Section A1 : </t>
  </si>
  <si>
    <t>Roof repairs (inclusive of all labour, equipment, transport, and overhead costs)</t>
  </si>
  <si>
    <t>Allow for initial condition assessment of defects and recommend solution for repairs to existing factory buildings (&lt;20 000m2 combined roof areas).</t>
  </si>
  <si>
    <t>Supply and install new MODEK GRP – INDUSTRIAL 7 “Walk-On” OPAL 50, 3,6kg/m2 GRP fibreglass sheeting in panels or similar approved. All in accordance with manufacturers specifications including sealing of side laps with 8 x 5mm butyl seal.</t>
  </si>
  <si>
    <t xml:space="preserve">All Provisional and Prime Cost Sums shall be expended solely at the discretion and on the instruction of the Employer's Agent. </t>
  </si>
  <si>
    <t>Prov Sum</t>
  </si>
  <si>
    <t>Month</t>
  </si>
  <si>
    <t>Allow for repairs and/or replacement of fibre glass gutter systems</t>
  </si>
  <si>
    <t>SABS 1200AA</t>
  </si>
  <si>
    <t>Ref:</t>
  </si>
  <si>
    <t>8.3.1</t>
  </si>
  <si>
    <t>Contractual requirements (Public Liability Insurance, Contract Surety, Regulatory Compliance etc.)</t>
  </si>
  <si>
    <t>Sum</t>
  </si>
  <si>
    <t>General responsibilities and other fixed charge obligations</t>
  </si>
  <si>
    <t>A1.</t>
  </si>
  <si>
    <t>A1.1</t>
  </si>
  <si>
    <t>A1.2</t>
  </si>
  <si>
    <t>8.3.3</t>
  </si>
  <si>
    <t>A1.3</t>
  </si>
  <si>
    <t>ELIDZ OHS</t>
  </si>
  <si>
    <t xml:space="preserve">Initial compliance with Occupational Health and Safety requirements </t>
  </si>
  <si>
    <t>A1.4</t>
  </si>
  <si>
    <t>ELIDZ CEMP</t>
  </si>
  <si>
    <t xml:space="preserve">Initial compliance with Environmental requirements </t>
  </si>
  <si>
    <t>PSAA 2</t>
  </si>
  <si>
    <t>Provide the following staff and equipment permanently on site during normal working hours to undertake various on-going maintenance tasks as directed by the engineer.</t>
  </si>
  <si>
    <t>1 ton drop-side LDV</t>
  </si>
  <si>
    <t xml:space="preserve">Foreman </t>
  </si>
  <si>
    <t>Extra Over Item A1.6 for Overtime</t>
  </si>
  <si>
    <t>Driver/Foreman</t>
  </si>
  <si>
    <t>p/hr.</t>
  </si>
  <si>
    <t>Rate per Km over and above 2000 km per month</t>
  </si>
  <si>
    <t>km</t>
  </si>
  <si>
    <t xml:space="preserve">2 x General Workers </t>
  </si>
  <si>
    <t>Basic equipment necessary for roof repairs (Step ladders, Hammers, Drills, Saws, Grinders, etc)</t>
  </si>
  <si>
    <t>p/hr</t>
  </si>
  <si>
    <t>Specialist Plant and Equipment. (Cherry Picker suitable for working at a minimum height of 10m)</t>
  </si>
  <si>
    <t>A2</t>
  </si>
  <si>
    <t>Time-related Charges</t>
  </si>
  <si>
    <t>PSAA1</t>
  </si>
  <si>
    <t>All Time-related items shall be measured by the month and the tendered rate shall cover the total monthly cost of the relevant item as described.</t>
  </si>
  <si>
    <t>8.4.1</t>
  </si>
  <si>
    <t>Contractual requirements</t>
  </si>
  <si>
    <t>8.4.3</t>
  </si>
  <si>
    <t>General responsibilities and other time-related obligations</t>
  </si>
  <si>
    <t>A2.3</t>
  </si>
  <si>
    <t xml:space="preserve">On-going compliance with Occupational Health and Safety requirements </t>
  </si>
  <si>
    <t>A2.4</t>
  </si>
  <si>
    <t xml:space="preserve">On-going compliance with Environmental requirements </t>
  </si>
  <si>
    <t>A1.5</t>
  </si>
  <si>
    <t>A1.5.1</t>
  </si>
  <si>
    <t>A1.5.2</t>
  </si>
  <si>
    <t>A1.5.3</t>
  </si>
  <si>
    <t>A1.5.4</t>
  </si>
  <si>
    <t>A1.5.5</t>
  </si>
  <si>
    <t>A1.5.6</t>
  </si>
  <si>
    <t>A1.5.7</t>
  </si>
  <si>
    <t>A1.5.8</t>
  </si>
  <si>
    <t>General Workers (2No.)</t>
  </si>
  <si>
    <t>Ref.</t>
  </si>
  <si>
    <t>Strip out existing damaged/ worn out polycarbonate roof sheets and cart off site. Removal, storage and disposal to be in accordance with the ELIDZ OHS and CEMP policy</t>
  </si>
  <si>
    <t>SECTION B1 : ROOF REPAIRS</t>
  </si>
  <si>
    <t>B1.1</t>
  </si>
  <si>
    <t>B1</t>
  </si>
  <si>
    <t>B1.2</t>
  </si>
  <si>
    <t>B1.3</t>
  </si>
  <si>
    <t>B1.4</t>
  </si>
  <si>
    <t>B1.5</t>
  </si>
  <si>
    <t>B1.6</t>
  </si>
  <si>
    <t>B1.7</t>
  </si>
  <si>
    <t xml:space="preserve">Allowance is included to repair existing roof sheeting and side cladding that have been slightly damaged, but do not warrant replacement,in an approved manner using proprietary products. </t>
  </si>
  <si>
    <t>B1.8</t>
  </si>
  <si>
    <t>B1.5.1</t>
  </si>
  <si>
    <t>B1.5.2</t>
  </si>
  <si>
    <t>B1.5.3</t>
  </si>
  <si>
    <t>B1.6.1</t>
  </si>
  <si>
    <t>B1.6.2</t>
  </si>
  <si>
    <t>B1.6.3</t>
  </si>
  <si>
    <t>B1.6.4</t>
  </si>
  <si>
    <t>Mark up on item B1.7 for the Contractor's administrative cost and profit (state % and extend as an amount) Not applicable if works are undertaken by the contractor</t>
  </si>
  <si>
    <t>Remove existing worn out derbigum waterproofing membrane and install new one layer Derbigum SP4 waterproofing membrane, with 75mm side laps and 100mm end laps, sealed to prepared, primed surface to falls and crossfalls by 'torch-fusion' to specialist detail</t>
  </si>
  <si>
    <t>Waterproofing (Concrete Roofs)</t>
  </si>
  <si>
    <t>No</t>
  </si>
  <si>
    <t>No.</t>
  </si>
  <si>
    <t>90mm Dia Hdpe</t>
  </si>
  <si>
    <t>110mm Dia Hdpe</t>
  </si>
  <si>
    <t>160mm Dia Hdpe</t>
  </si>
  <si>
    <t>HDPE : Remove leaking joints and replace with new Electro-Fusion couplings for the following diameters</t>
  </si>
  <si>
    <t xml:space="preserve">Clean out all dirty deposits or debris that may have accumulated in the gutters and unblock rainwter down pipes where necessary.Refer to the following factory building, canopies and associated service areas (i.e Storages, Waste Areas) </t>
  </si>
  <si>
    <t xml:space="preserve">110mm dia. </t>
  </si>
  <si>
    <t>160mm dia.</t>
  </si>
  <si>
    <t>HDPE P100: Supply and install new pipe for the following diameters</t>
  </si>
  <si>
    <t>225mm Dia Hdpe</t>
  </si>
  <si>
    <t xml:space="preserve">90mm dia. </t>
  </si>
  <si>
    <t>225mm dia.</t>
  </si>
  <si>
    <t>Provision of consumables for repairs as directed by the Employer's Agent</t>
  </si>
  <si>
    <t xml:space="preserve">Section B1 : </t>
  </si>
  <si>
    <t>D3</t>
  </si>
  <si>
    <t>D3.1</t>
  </si>
  <si>
    <t>D3.2</t>
  </si>
  <si>
    <t>D3.3</t>
  </si>
  <si>
    <t>Section E1: Provisional Sums</t>
  </si>
  <si>
    <t>SECTION C: Waterproofing (Concrete Roofs)</t>
  </si>
  <si>
    <t>C1.1</t>
  </si>
  <si>
    <t>SECTION D: Rain Water Goods (Rwdps)</t>
  </si>
  <si>
    <t>D1.1</t>
  </si>
  <si>
    <t>D1.2</t>
  </si>
  <si>
    <t>D1.3</t>
  </si>
  <si>
    <t>D1.4</t>
  </si>
  <si>
    <t>D1.5</t>
  </si>
  <si>
    <t>D1.6</t>
  </si>
  <si>
    <t>D1.7</t>
  </si>
  <si>
    <t>D1.8</t>
  </si>
  <si>
    <t>D2</t>
  </si>
  <si>
    <t>D2.1</t>
  </si>
  <si>
    <t>D2.2</t>
  </si>
  <si>
    <t>D2.3</t>
  </si>
  <si>
    <t>D2.4</t>
  </si>
  <si>
    <t>D3.4</t>
  </si>
  <si>
    <t>D3.6</t>
  </si>
  <si>
    <t>D3.7</t>
  </si>
  <si>
    <t>Mark-up on item E.1 for Contractor's administrative cost and profit (state % and extend as an amount)</t>
  </si>
  <si>
    <t>Extra Over item D3.2 for emergency response to call-out</t>
  </si>
  <si>
    <t>Extra Over item D3.3 for urgent response to call-out</t>
  </si>
  <si>
    <t>E1.1</t>
  </si>
  <si>
    <t>E1.2</t>
  </si>
  <si>
    <t>E1.3</t>
  </si>
  <si>
    <t>E1.4</t>
  </si>
  <si>
    <t>E1.5</t>
  </si>
  <si>
    <t>E1.6</t>
  </si>
  <si>
    <t>Mark-up on item E1.3 for Contractor's administrative cost and profit (state % and extend as an amount)</t>
  </si>
  <si>
    <t>Mark-up on item E1.5 for Contractor's administrative cost and profit (state % and extend as an amount)</t>
  </si>
  <si>
    <t xml:space="preserve">Section C1 : </t>
  </si>
  <si>
    <t xml:space="preserve">Section D1 : </t>
  </si>
  <si>
    <t xml:space="preserve">Section E1 : </t>
  </si>
  <si>
    <t>Rainwater Goods (Rwdps)</t>
  </si>
  <si>
    <t>D1.9</t>
  </si>
  <si>
    <t>D1.10</t>
  </si>
  <si>
    <t>D1.11</t>
  </si>
  <si>
    <t>D1.12</t>
  </si>
  <si>
    <t>D1.13</t>
  </si>
  <si>
    <t>D1.14</t>
  </si>
  <si>
    <t>Sundale</t>
  </si>
  <si>
    <t>EW1 and FE1</t>
  </si>
  <si>
    <t>FW1 and GE1</t>
  </si>
  <si>
    <t>EW1 and HE1</t>
  </si>
  <si>
    <t>HS1</t>
  </si>
  <si>
    <t>D-Fence</t>
  </si>
  <si>
    <t>MSC</t>
  </si>
  <si>
    <t>Automould</t>
  </si>
  <si>
    <t>VDS</t>
  </si>
  <si>
    <t>Mariculture Workshops</t>
  </si>
  <si>
    <t>Maintenance Workshops</t>
  </si>
  <si>
    <t>Transport Building</t>
  </si>
  <si>
    <t>HQ Building + Pavillion</t>
  </si>
  <si>
    <t>Admin Building 1 &amp; 2</t>
  </si>
  <si>
    <t>D1.15</t>
  </si>
  <si>
    <t>D1.16</t>
  </si>
  <si>
    <t>D1.17</t>
  </si>
  <si>
    <t>D1.18</t>
  </si>
  <si>
    <t>D1.19</t>
  </si>
  <si>
    <t>D1.20</t>
  </si>
  <si>
    <t>D1.21</t>
  </si>
  <si>
    <t>D1.22</t>
  </si>
  <si>
    <t>D1.23</t>
  </si>
  <si>
    <t>D1.24</t>
  </si>
  <si>
    <t>AE1</t>
  </si>
  <si>
    <t>AE4 and AW4</t>
  </si>
  <si>
    <t>AE6 and AW8/9</t>
  </si>
  <si>
    <t>BW1, BW2 &amp; BW3</t>
  </si>
  <si>
    <t>BE2,BE4, BE5&amp;6</t>
  </si>
  <si>
    <t>CE1 and CW1</t>
  </si>
  <si>
    <t>C2</t>
  </si>
  <si>
    <t>Techniplus</t>
  </si>
  <si>
    <t>(Clean Once a Quarter)</t>
  </si>
  <si>
    <t>Wheel Assemblers</t>
  </si>
  <si>
    <t>Allow for the services of Employer's Agent on the contract to plan, implement and control daily site activities - subject to agreement with ELIDZ</t>
  </si>
  <si>
    <t>Provision of Maintenance Services and Roof Repair to ELIDZ Buildings</t>
  </si>
  <si>
    <t>PROJECT -  ES/22/ROOF/01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</si>
</sst>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0.00_-;\-&quot;R&quot;* #,##0.00_-;_-&quot;R&quot;* &quot;-&quot;??_-;_-@_-"/>
    <numFmt numFmtId="43" formatCode="_-* #,##0.00_-;\-* #,##0.00_-;_-* &quot;-&quot;??_-;_-@_-"/>
    <numFmt numFmtId="164" formatCode="_(&quot;$&quot;* #,##0.00_);_(&quot;$&quot;* \(#,##0.00\);_(&quot;$&quot;* &quot;-&quot;??_);_(@_)"/>
    <numFmt numFmtId="165" formatCode="_ &quot;R&quot;\ * #,##0.00_ ;_ &quot;R&quot;\ * \-#,##0.00_ ;_ &quot;R&quot;\ * &quot;-&quot;??_ ;_ @_ "/>
    <numFmt numFmtId="166" formatCode="_ * #,##0.00_ ;_ * \-#,##0.00_ ;_ * &quot;-&quot;??_ ;_ @_ "/>
  </numFmts>
  <fonts count="22" x14ac:knownFonts="1">
    <font>
      <sz val="11"/>
      <color theme="1"/>
      <name val="Calibri"/>
      <family val="2"/>
      <scheme val="minor"/>
    </font>
    <font>
      <sz val="10"/>
      <name val="Times New Roman"/>
      <family val="1"/>
    </font>
    <font>
      <sz val="11"/>
      <color theme="1"/>
      <name val="Calibri"/>
      <family val="2"/>
      <scheme val="minor"/>
    </font>
    <font>
      <b/>
      <sz val="12"/>
      <color theme="1"/>
      <name val="Arial Narrow"/>
      <family val="2"/>
    </font>
    <font>
      <sz val="12"/>
      <color theme="1"/>
      <name val="Arial Narrow"/>
      <family val="2"/>
    </font>
    <font>
      <sz val="11"/>
      <color theme="1"/>
      <name val="Arial Narrow"/>
      <family val="2"/>
    </font>
    <font>
      <b/>
      <sz val="12"/>
      <name val="Arial Narrow"/>
      <family val="2"/>
    </font>
    <font>
      <sz val="12"/>
      <name val="Arial Narrow"/>
      <family val="2"/>
    </font>
    <font>
      <i/>
      <sz val="12"/>
      <name val="Arial Narrow"/>
      <family val="2"/>
    </font>
    <font>
      <b/>
      <sz val="10"/>
      <name val="Arial Narrow"/>
      <family val="2"/>
    </font>
    <font>
      <sz val="10"/>
      <color theme="0"/>
      <name val="Arial Narrow"/>
      <family val="2"/>
    </font>
    <font>
      <sz val="10"/>
      <name val="Arial Narrow"/>
      <family val="2"/>
    </font>
    <font>
      <sz val="10"/>
      <color rgb="FFFF0000"/>
      <name val="Arial Narrow"/>
      <family val="2"/>
    </font>
    <font>
      <b/>
      <u/>
      <sz val="10"/>
      <name val="Arial Narrow"/>
      <family val="2"/>
    </font>
    <font>
      <sz val="10"/>
      <color rgb="FF0070C0"/>
      <name val="Arial Narrow"/>
      <family val="2"/>
    </font>
    <font>
      <b/>
      <sz val="10"/>
      <name val="Arial"/>
      <family val="2"/>
    </font>
    <font>
      <b/>
      <sz val="10"/>
      <color rgb="FF0070C0"/>
      <name val="Arial Narrow"/>
      <family val="2"/>
    </font>
    <font>
      <sz val="10"/>
      <name val="Arial"/>
      <family val="2"/>
    </font>
    <font>
      <b/>
      <sz val="10"/>
      <color rgb="FFFF0000"/>
      <name val="Arial Narrow"/>
      <family val="2"/>
    </font>
    <font>
      <sz val="10"/>
      <name val="Arial"/>
      <family val="2"/>
    </font>
    <font>
      <b/>
      <sz val="10"/>
      <color theme="0"/>
      <name val="Arial Narrow"/>
      <family val="2"/>
    </font>
    <font>
      <u/>
      <sz val="12"/>
      <name val="Arial Narrow"/>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0">
    <border>
      <left/>
      <right/>
      <top/>
      <bottom/>
      <diagonal/>
    </border>
    <border>
      <left style="thin">
        <color indexed="64"/>
      </left>
      <right style="thin">
        <color indexed="64"/>
      </right>
      <top/>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thin">
        <color indexed="64"/>
      </right>
      <top/>
      <bottom/>
      <diagonal/>
    </border>
    <border>
      <left/>
      <right/>
      <top/>
      <bottom style="thick">
        <color indexed="64"/>
      </bottom>
      <diagonal/>
    </border>
    <border>
      <left/>
      <right/>
      <top/>
      <bottom style="double">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thick">
        <color indexed="64"/>
      </bottom>
      <diagonal/>
    </border>
    <border>
      <left/>
      <right style="thin">
        <color indexed="64"/>
      </right>
      <top style="thick">
        <color indexed="64"/>
      </top>
      <bottom style="double">
        <color indexed="64"/>
      </bottom>
      <diagonal/>
    </border>
    <border>
      <left/>
      <right style="thin">
        <color indexed="64"/>
      </right>
      <top/>
      <bottom style="double">
        <color indexed="64"/>
      </bottom>
      <diagonal/>
    </border>
    <border>
      <left/>
      <right/>
      <top/>
      <bottom style="dotted">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thick">
        <color indexed="64"/>
      </bottom>
      <diagonal/>
    </border>
    <border>
      <left style="thin">
        <color indexed="64"/>
      </left>
      <right style="medium">
        <color indexed="64"/>
      </right>
      <top/>
      <bottom style="thick">
        <color indexed="64"/>
      </bottom>
      <diagonal/>
    </border>
    <border>
      <left style="medium">
        <color indexed="64"/>
      </left>
      <right/>
      <top/>
      <bottom style="double">
        <color indexed="64"/>
      </bottom>
      <diagonal/>
    </border>
    <border>
      <left/>
      <right style="medium">
        <color indexed="64"/>
      </right>
      <top/>
      <bottom style="double">
        <color indexed="64"/>
      </bottom>
      <diagonal/>
    </border>
  </borders>
  <cellStyleXfs count="12">
    <xf numFmtId="0" fontId="0" fillId="0" borderId="0"/>
    <xf numFmtId="0" fontId="1" fillId="0" borderId="0"/>
    <xf numFmtId="43" fontId="2" fillId="0" borderId="0" applyFont="0" applyFill="0" applyBorder="0" applyAlignment="0" applyProtection="0"/>
    <xf numFmtId="44"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17" fillId="0" borderId="0"/>
    <xf numFmtId="165" fontId="17" fillId="0" borderId="0" applyFont="0" applyFill="0" applyBorder="0" applyAlignment="0" applyProtection="0"/>
    <xf numFmtId="0" fontId="17" fillId="0" borderId="0"/>
    <xf numFmtId="165" fontId="19" fillId="0" borderId="0" applyFont="0" applyFill="0" applyBorder="0" applyAlignment="0" applyProtection="0"/>
    <xf numFmtId="9" fontId="19" fillId="0" borderId="0" applyFont="0" applyFill="0" applyBorder="0" applyAlignment="0" applyProtection="0"/>
    <xf numFmtId="9" fontId="2" fillId="0" borderId="0" applyFont="0" applyFill="0" applyBorder="0" applyAlignment="0" applyProtection="0"/>
  </cellStyleXfs>
  <cellXfs count="198">
    <xf numFmtId="0" fontId="0" fillId="0" borderId="0" xfId="0"/>
    <xf numFmtId="0" fontId="3" fillId="0" borderId="6" xfId="0" applyFont="1" applyBorder="1" applyAlignment="1">
      <alignment horizontal="left"/>
    </xf>
    <xf numFmtId="0" fontId="4" fillId="0" borderId="7" xfId="0" applyFont="1" applyBorder="1" applyAlignment="1">
      <alignment horizontal="left"/>
    </xf>
    <xf numFmtId="0" fontId="5" fillId="0" borderId="0" xfId="0" applyFont="1" applyAlignment="1">
      <alignment horizontal="left"/>
    </xf>
    <xf numFmtId="0" fontId="3" fillId="0" borderId="2" xfId="0" applyFont="1" applyBorder="1" applyAlignment="1">
      <alignment horizontal="left"/>
    </xf>
    <xf numFmtId="0" fontId="4" fillId="0" borderId="0" xfId="0" applyFont="1" applyAlignment="1">
      <alignment horizontal="left"/>
    </xf>
    <xf numFmtId="0" fontId="4" fillId="0" borderId="2" xfId="0" applyFont="1" applyBorder="1" applyAlignment="1">
      <alignment horizontal="left"/>
    </xf>
    <xf numFmtId="0" fontId="7" fillId="0" borderId="14" xfId="0" applyFont="1" applyBorder="1" applyAlignment="1">
      <alignment horizontal="left"/>
    </xf>
    <xf numFmtId="0" fontId="7" fillId="0" borderId="3" xfId="0" applyFont="1" applyBorder="1" applyAlignment="1">
      <alignment horizontal="left"/>
    </xf>
    <xf numFmtId="0" fontId="6" fillId="0" borderId="15" xfId="0" applyFont="1" applyBorder="1" applyAlignment="1">
      <alignment horizontal="left"/>
    </xf>
    <xf numFmtId="0" fontId="6" fillId="0" borderId="1" xfId="0" applyFont="1" applyBorder="1" applyAlignment="1">
      <alignment horizontal="left"/>
    </xf>
    <xf numFmtId="0" fontId="7" fillId="0" borderId="1" xfId="0" applyFont="1" applyBorder="1" applyAlignment="1">
      <alignment horizontal="left"/>
    </xf>
    <xf numFmtId="0" fontId="7" fillId="0" borderId="15" xfId="0" applyFont="1" applyBorder="1" applyAlignment="1">
      <alignment horizontal="left"/>
    </xf>
    <xf numFmtId="0" fontId="7" fillId="0" borderId="1" xfId="0" applyFont="1" applyBorder="1" applyAlignment="1">
      <alignment horizontal="left" wrapText="1"/>
    </xf>
    <xf numFmtId="0" fontId="5" fillId="0" borderId="0" xfId="0" applyFont="1" applyAlignment="1">
      <alignment horizontal="center"/>
    </xf>
    <xf numFmtId="0" fontId="4" fillId="0" borderId="0" xfId="0" applyFont="1"/>
    <xf numFmtId="0" fontId="4" fillId="0" borderId="7" xfId="0" applyFont="1" applyBorder="1"/>
    <xf numFmtId="0" fontId="4" fillId="0" borderId="0" xfId="0" applyFont="1" applyBorder="1"/>
    <xf numFmtId="0" fontId="7" fillId="0" borderId="1" xfId="0" applyFont="1" applyBorder="1" applyAlignment="1">
      <alignment horizontal="justify" vertical="top"/>
    </xf>
    <xf numFmtId="0" fontId="9" fillId="0" borderId="0" xfId="0" applyFont="1"/>
    <xf numFmtId="0" fontId="11" fillId="0" borderId="0" xfId="0" applyFont="1"/>
    <xf numFmtId="0" fontId="9" fillId="0" borderId="0" xfId="0" applyFont="1" applyAlignment="1">
      <alignment vertical="center"/>
    </xf>
    <xf numFmtId="0" fontId="11" fillId="0" borderId="0" xfId="0" applyFont="1" applyAlignment="1">
      <alignment vertical="center"/>
    </xf>
    <xf numFmtId="0" fontId="13" fillId="0" borderId="0" xfId="0" applyFont="1"/>
    <xf numFmtId="0" fontId="11" fillId="0" borderId="0" xfId="0" applyFont="1" applyAlignment="1">
      <alignment horizontal="left"/>
    </xf>
    <xf numFmtId="0" fontId="14" fillId="0" borderId="10" xfId="0" applyFont="1" applyBorder="1"/>
    <xf numFmtId="15" fontId="11" fillId="0" borderId="0" xfId="0" applyNumberFormat="1" applyFont="1" applyAlignment="1">
      <alignment horizontal="left"/>
    </xf>
    <xf numFmtId="0" fontId="11" fillId="0" borderId="0" xfId="0" applyFont="1" applyAlignment="1">
      <alignment horizontal="left" vertical="center"/>
    </xf>
    <xf numFmtId="0" fontId="11" fillId="0" borderId="13" xfId="0" applyFont="1" applyBorder="1" applyAlignment="1">
      <alignment horizontal="center"/>
    </xf>
    <xf numFmtId="0" fontId="11" fillId="0" borderId="13" xfId="0" applyFont="1" applyBorder="1"/>
    <xf numFmtId="0" fontId="9" fillId="0" borderId="13" xfId="0" applyFont="1" applyBorder="1"/>
    <xf numFmtId="0" fontId="16" fillId="0" borderId="0" xfId="0" applyFont="1"/>
    <xf numFmtId="0" fontId="14" fillId="0" borderId="0" xfId="0" applyFont="1"/>
    <xf numFmtId="0" fontId="14" fillId="0" borderId="0" xfId="0" applyFont="1" applyAlignment="1">
      <alignment horizontal="left"/>
    </xf>
    <xf numFmtId="0" fontId="9" fillId="0" borderId="0" xfId="0" applyFont="1" applyAlignment="1">
      <alignment horizontal="center"/>
    </xf>
    <xf numFmtId="43" fontId="4" fillId="0" borderId="0" xfId="2" applyFont="1" applyBorder="1" applyAlignment="1">
      <alignment horizontal="center" vertical="center"/>
    </xf>
    <xf numFmtId="43" fontId="4" fillId="0" borderId="0" xfId="2" applyFont="1" applyAlignment="1">
      <alignment horizontal="center" vertical="center"/>
    </xf>
    <xf numFmtId="43" fontId="4" fillId="0" borderId="7" xfId="2" applyFont="1" applyBorder="1" applyAlignment="1">
      <alignment horizontal="center" vertical="center"/>
    </xf>
    <xf numFmtId="0" fontId="6" fillId="0" borderId="8" xfId="0" applyFont="1" applyBorder="1" applyAlignment="1">
      <alignment horizontal="left"/>
    </xf>
    <xf numFmtId="0" fontId="11" fillId="0" borderId="0" xfId="8" applyFont="1"/>
    <xf numFmtId="165" fontId="11" fillId="0" borderId="0" xfId="9" applyFont="1"/>
    <xf numFmtId="165" fontId="10" fillId="2" borderId="0" xfId="9" applyFont="1" applyFill="1" applyBorder="1"/>
    <xf numFmtId="0" fontId="11" fillId="0" borderId="0" xfId="8" applyFont="1" applyBorder="1"/>
    <xf numFmtId="165" fontId="10" fillId="2" borderId="0" xfId="9" applyFont="1" applyFill="1" applyBorder="1" applyAlignment="1">
      <alignment horizontal="center"/>
    </xf>
    <xf numFmtId="0" fontId="11" fillId="0" borderId="13" xfId="8" applyFont="1" applyBorder="1"/>
    <xf numFmtId="0" fontId="13" fillId="0" borderId="13" xfId="8" applyFont="1" applyBorder="1"/>
    <xf numFmtId="165" fontId="11" fillId="0" borderId="13" xfId="8" applyNumberFormat="1" applyFont="1" applyBorder="1"/>
    <xf numFmtId="0" fontId="11" fillId="0" borderId="13" xfId="8" applyFont="1" applyFill="1" applyBorder="1" applyAlignment="1">
      <alignment vertical="top" wrapText="1"/>
    </xf>
    <xf numFmtId="0" fontId="11" fillId="0" borderId="13" xfId="8" applyFont="1" applyFill="1" applyBorder="1" applyAlignment="1">
      <alignment vertical="top"/>
    </xf>
    <xf numFmtId="165" fontId="11" fillId="0" borderId="13" xfId="8" applyNumberFormat="1" applyFont="1" applyFill="1" applyBorder="1"/>
    <xf numFmtId="0" fontId="11" fillId="0" borderId="19" xfId="8" applyFont="1" applyFill="1" applyBorder="1"/>
    <xf numFmtId="0" fontId="9" fillId="0" borderId="20" xfId="8" applyFont="1" applyFill="1" applyBorder="1"/>
    <xf numFmtId="0" fontId="9" fillId="0" borderId="0" xfId="8" applyFont="1" applyFill="1"/>
    <xf numFmtId="0" fontId="9" fillId="0" borderId="16" xfId="8" applyFont="1" applyFill="1" applyBorder="1"/>
    <xf numFmtId="165" fontId="9" fillId="0" borderId="21" xfId="8" applyNumberFormat="1" applyFont="1" applyFill="1" applyBorder="1"/>
    <xf numFmtId="165" fontId="20" fillId="2" borderId="0" xfId="9" applyFont="1" applyFill="1" applyBorder="1"/>
    <xf numFmtId="0" fontId="9" fillId="0" borderId="0" xfId="8" applyFont="1" applyFill="1" applyBorder="1"/>
    <xf numFmtId="0" fontId="9" fillId="0" borderId="10" xfId="8" applyFont="1" applyBorder="1"/>
    <xf numFmtId="0" fontId="9" fillId="0" borderId="0" xfId="8" applyFont="1"/>
    <xf numFmtId="9" fontId="18" fillId="0" borderId="16" xfId="10" applyFont="1" applyBorder="1"/>
    <xf numFmtId="165" fontId="9" fillId="0" borderId="21" xfId="8" applyNumberFormat="1" applyFont="1" applyBorder="1"/>
    <xf numFmtId="0" fontId="9" fillId="0" borderId="0" xfId="8" applyFont="1" applyBorder="1"/>
    <xf numFmtId="0" fontId="11" fillId="0" borderId="17" xfId="8" applyFont="1" applyBorder="1"/>
    <xf numFmtId="9" fontId="12" fillId="0" borderId="22" xfId="10" applyFont="1" applyBorder="1"/>
    <xf numFmtId="165" fontId="11" fillId="0" borderId="22" xfId="8" applyNumberFormat="1" applyFont="1" applyBorder="1"/>
    <xf numFmtId="0" fontId="9" fillId="0" borderId="18" xfId="8" applyFont="1" applyBorder="1"/>
    <xf numFmtId="0" fontId="9" fillId="0" borderId="23" xfId="8" applyFont="1" applyBorder="1"/>
    <xf numFmtId="166" fontId="9" fillId="0" borderId="24" xfId="8" applyNumberFormat="1" applyFont="1" applyBorder="1"/>
    <xf numFmtId="166" fontId="11" fillId="0" borderId="0" xfId="8" applyNumberFormat="1" applyFont="1"/>
    <xf numFmtId="165" fontId="12" fillId="0" borderId="0" xfId="9" applyFont="1"/>
    <xf numFmtId="0" fontId="11" fillId="0" borderId="25" xfId="8" applyFont="1" applyBorder="1"/>
    <xf numFmtId="0" fontId="9" fillId="0" borderId="0" xfId="8" applyFont="1" applyAlignment="1">
      <alignment horizontal="right"/>
    </xf>
    <xf numFmtId="0" fontId="7" fillId="0" borderId="1" xfId="0" applyFont="1" applyBorder="1" applyAlignment="1">
      <alignment horizontal="justify" wrapText="1"/>
    </xf>
    <xf numFmtId="0" fontId="7" fillId="0" borderId="1" xfId="0" applyFont="1" applyBorder="1" applyAlignment="1">
      <alignment horizontal="center"/>
    </xf>
    <xf numFmtId="43" fontId="7" fillId="0" borderId="0" xfId="2" applyFont="1" applyBorder="1" applyAlignment="1">
      <alignment horizontal="center"/>
    </xf>
    <xf numFmtId="43" fontId="7" fillId="0" borderId="1" xfId="2" applyFont="1" applyBorder="1" applyAlignment="1">
      <alignment horizontal="center"/>
    </xf>
    <xf numFmtId="0" fontId="4" fillId="0" borderId="0" xfId="0" applyFont="1" applyAlignment="1"/>
    <xf numFmtId="0" fontId="6" fillId="0" borderId="11" xfId="0" applyFont="1" applyBorder="1" applyAlignment="1">
      <alignment horizontal="center"/>
    </xf>
    <xf numFmtId="0" fontId="6" fillId="0" borderId="12" xfId="0" applyFont="1" applyBorder="1" applyAlignment="1">
      <alignment horizontal="center"/>
    </xf>
    <xf numFmtId="43" fontId="6" fillId="0" borderId="12" xfId="2" applyFont="1" applyBorder="1" applyAlignment="1">
      <alignment horizontal="center"/>
    </xf>
    <xf numFmtId="0" fontId="6" fillId="0" borderId="3" xfId="0" applyFont="1" applyBorder="1" applyAlignment="1">
      <alignment horizontal="justify"/>
    </xf>
    <xf numFmtId="0" fontId="7" fillId="0" borderId="3" xfId="0" applyFont="1" applyBorder="1" applyAlignment="1">
      <alignment horizontal="center"/>
    </xf>
    <xf numFmtId="43" fontId="7" fillId="0" borderId="4" xfId="2" applyFont="1" applyBorder="1" applyAlignment="1">
      <alignment horizontal="center"/>
    </xf>
    <xf numFmtId="43" fontId="7" fillId="0" borderId="3" xfId="2" applyFont="1" applyBorder="1" applyAlignment="1">
      <alignment horizontal="center"/>
    </xf>
    <xf numFmtId="0" fontId="6" fillId="0" borderId="1" xfId="0" applyFont="1" applyBorder="1" applyAlignment="1">
      <alignment horizontal="justify"/>
    </xf>
    <xf numFmtId="0" fontId="6" fillId="0" borderId="1" xfId="0" applyFont="1" applyBorder="1" applyAlignment="1">
      <alignment horizontal="center"/>
    </xf>
    <xf numFmtId="43" fontId="6" fillId="0" borderId="0" xfId="2" applyFont="1" applyBorder="1" applyAlignment="1">
      <alignment horizontal="center"/>
    </xf>
    <xf numFmtId="43" fontId="6" fillId="0" borderId="1" xfId="2" applyFont="1" applyBorder="1" applyAlignment="1">
      <alignment horizontal="center"/>
    </xf>
    <xf numFmtId="0" fontId="6" fillId="0" borderId="1" xfId="0" applyFont="1" applyBorder="1" applyAlignment="1">
      <alignment horizontal="left" wrapText="1"/>
    </xf>
    <xf numFmtId="0" fontId="3" fillId="0" borderId="0" xfId="0" applyFont="1" applyAlignment="1"/>
    <xf numFmtId="0" fontId="7" fillId="0" borderId="1" xfId="0" applyFont="1" applyBorder="1" applyAlignment="1">
      <alignment horizontal="justify"/>
    </xf>
    <xf numFmtId="0" fontId="7" fillId="0" borderId="1" xfId="0" applyFont="1" applyBorder="1" applyAlignment="1">
      <alignment horizontal="center" wrapText="1"/>
    </xf>
    <xf numFmtId="0" fontId="8" fillId="0" borderId="1" xfId="0" applyFont="1" applyBorder="1" applyAlignment="1">
      <alignment horizontal="justify"/>
    </xf>
    <xf numFmtId="10" fontId="7" fillId="0" borderId="1" xfId="11" applyNumberFormat="1" applyFont="1" applyBorder="1" applyAlignment="1">
      <alignment horizontal="center"/>
    </xf>
    <xf numFmtId="0" fontId="3" fillId="0" borderId="7" xfId="0" applyFont="1" applyBorder="1" applyAlignment="1">
      <alignment horizontal="left"/>
    </xf>
    <xf numFmtId="0" fontId="3" fillId="0" borderId="0" xfId="0" applyFont="1" applyBorder="1" applyAlignment="1">
      <alignment horizontal="left"/>
    </xf>
    <xf numFmtId="0" fontId="4" fillId="0" borderId="0" xfId="0" applyFont="1" applyBorder="1" applyAlignment="1">
      <alignment horizontal="left"/>
    </xf>
    <xf numFmtId="0" fontId="7" fillId="0" borderId="5" xfId="0" applyFont="1" applyBorder="1" applyAlignment="1">
      <alignment horizontal="left"/>
    </xf>
    <xf numFmtId="0" fontId="6" fillId="0" borderId="16" xfId="0" applyFont="1" applyBorder="1" applyAlignment="1">
      <alignment horizontal="left"/>
    </xf>
    <xf numFmtId="0" fontId="7" fillId="0" borderId="16" xfId="0" applyFont="1" applyBorder="1" applyAlignment="1">
      <alignment horizontal="left"/>
    </xf>
    <xf numFmtId="0" fontId="7" fillId="0" borderId="16" xfId="0" applyFont="1" applyBorder="1" applyAlignment="1">
      <alignment horizontal="left" wrapText="1"/>
    </xf>
    <xf numFmtId="0" fontId="4" fillId="0" borderId="7" xfId="0" applyFont="1" applyBorder="1" applyAlignment="1">
      <alignment horizontal="center"/>
    </xf>
    <xf numFmtId="0" fontId="4" fillId="0" borderId="0" xfId="0" applyFont="1" applyAlignment="1">
      <alignment horizontal="center"/>
    </xf>
    <xf numFmtId="43" fontId="4" fillId="0" borderId="0" xfId="2" applyFont="1" applyBorder="1" applyAlignment="1">
      <alignment horizontal="center"/>
    </xf>
    <xf numFmtId="43" fontId="5" fillId="0" borderId="0" xfId="2" applyFont="1" applyAlignment="1">
      <alignment horizontal="center"/>
    </xf>
    <xf numFmtId="0" fontId="6" fillId="0" borderId="2" xfId="0" applyFont="1" applyBorder="1" applyAlignment="1">
      <alignment horizontal="left"/>
    </xf>
    <xf numFmtId="0" fontId="7" fillId="0" borderId="0" xfId="0" applyFont="1" applyBorder="1" applyAlignment="1">
      <alignment horizontal="left" wrapText="1"/>
    </xf>
    <xf numFmtId="0" fontId="3" fillId="0" borderId="7" xfId="0" applyFont="1" applyBorder="1"/>
    <xf numFmtId="0" fontId="3" fillId="0" borderId="0" xfId="0" applyFont="1" applyBorder="1"/>
    <xf numFmtId="0" fontId="6" fillId="0" borderId="28" xfId="0" applyFont="1" applyBorder="1" applyAlignment="1">
      <alignment horizontal="center"/>
    </xf>
    <xf numFmtId="0" fontId="6" fillId="0" borderId="0" xfId="0" applyFont="1" applyBorder="1" applyAlignment="1">
      <alignment horizontal="center"/>
    </xf>
    <xf numFmtId="0" fontId="7" fillId="0" borderId="0" xfId="0" applyFont="1" applyBorder="1" applyAlignment="1">
      <alignment horizontal="center"/>
    </xf>
    <xf numFmtId="0" fontId="6" fillId="0" borderId="3" xfId="0" applyFont="1" applyBorder="1" applyAlignment="1">
      <alignment horizontal="center"/>
    </xf>
    <xf numFmtId="0" fontId="7" fillId="0" borderId="30" xfId="0" applyFont="1" applyBorder="1" applyAlignment="1">
      <alignment horizontal="center"/>
    </xf>
    <xf numFmtId="43" fontId="7" fillId="0" borderId="0" xfId="2" applyFont="1" applyBorder="1" applyAlignment="1">
      <alignment horizontal="left"/>
    </xf>
    <xf numFmtId="43" fontId="7" fillId="0" borderId="1" xfId="2" applyFont="1" applyBorder="1" applyAlignment="1">
      <alignment horizontal="left"/>
    </xf>
    <xf numFmtId="0" fontId="6" fillId="0" borderId="29" xfId="0" applyFont="1" applyBorder="1" applyAlignment="1">
      <alignment horizontal="left"/>
    </xf>
    <xf numFmtId="0" fontId="7" fillId="0" borderId="2" xfId="0" applyFont="1" applyBorder="1" applyAlignment="1">
      <alignment horizontal="left"/>
    </xf>
    <xf numFmtId="0" fontId="7" fillId="0" borderId="0" xfId="0" applyFont="1" applyBorder="1" applyAlignment="1">
      <alignment horizontal="left"/>
    </xf>
    <xf numFmtId="43" fontId="7" fillId="0" borderId="16" xfId="2" applyFont="1" applyBorder="1" applyAlignment="1">
      <alignment horizontal="left"/>
    </xf>
    <xf numFmtId="0" fontId="6" fillId="0" borderId="0" xfId="0" applyFont="1" applyBorder="1" applyAlignment="1">
      <alignment horizontal="left"/>
    </xf>
    <xf numFmtId="0" fontId="11" fillId="0" borderId="3" xfId="8" applyFont="1" applyFill="1" applyBorder="1" applyAlignment="1">
      <alignment vertical="top" wrapText="1"/>
    </xf>
    <xf numFmtId="0" fontId="11" fillId="0" borderId="3" xfId="8" applyFont="1" applyFill="1" applyBorder="1" applyAlignment="1">
      <alignment vertical="top"/>
    </xf>
    <xf numFmtId="165" fontId="11" fillId="0" borderId="5" xfId="8" applyNumberFormat="1" applyFont="1" applyFill="1" applyBorder="1"/>
    <xf numFmtId="4" fontId="7" fillId="0" borderId="0" xfId="0" applyNumberFormat="1" applyFont="1" applyBorder="1" applyAlignment="1">
      <alignment horizontal="center"/>
    </xf>
    <xf numFmtId="4" fontId="6" fillId="0" borderId="0" xfId="0" applyNumberFormat="1" applyFont="1" applyBorder="1" applyAlignment="1">
      <alignment horizontal="center"/>
    </xf>
    <xf numFmtId="43" fontId="6" fillId="0" borderId="31" xfId="2" applyFont="1" applyBorder="1" applyAlignment="1">
      <alignment horizontal="center"/>
    </xf>
    <xf numFmtId="43" fontId="7" fillId="0" borderId="32" xfId="2" applyFont="1" applyBorder="1" applyAlignment="1">
      <alignment horizontal="center"/>
    </xf>
    <xf numFmtId="43" fontId="7" fillId="0" borderId="33" xfId="2" applyFont="1" applyBorder="1" applyAlignment="1">
      <alignment horizontal="center"/>
    </xf>
    <xf numFmtId="43" fontId="6" fillId="0" borderId="33" xfId="2" applyFont="1" applyBorder="1" applyAlignment="1">
      <alignment horizontal="center"/>
    </xf>
    <xf numFmtId="4" fontId="6" fillId="3" borderId="35" xfId="2" applyNumberFormat="1" applyFont="1" applyFill="1" applyBorder="1" applyAlignment="1">
      <alignment wrapText="1"/>
    </xf>
    <xf numFmtId="43" fontId="7" fillId="0" borderId="33" xfId="2" applyFont="1" applyBorder="1" applyAlignment="1">
      <alignment horizontal="left"/>
    </xf>
    <xf numFmtId="4" fontId="6" fillId="3" borderId="38" xfId="2" applyNumberFormat="1" applyFont="1" applyFill="1" applyBorder="1" applyAlignment="1">
      <alignment wrapText="1"/>
    </xf>
    <xf numFmtId="4" fontId="6" fillId="0" borderId="12" xfId="0" applyNumberFormat="1" applyFont="1" applyBorder="1" applyAlignment="1">
      <alignment horizontal="center"/>
    </xf>
    <xf numFmtId="43" fontId="7" fillId="0" borderId="39" xfId="2" applyFont="1" applyBorder="1" applyAlignment="1">
      <alignment horizontal="center"/>
    </xf>
    <xf numFmtId="43" fontId="7" fillId="0" borderId="40" xfId="2" applyFont="1" applyBorder="1" applyAlignment="1">
      <alignment horizontal="center"/>
    </xf>
    <xf numFmtId="43" fontId="6" fillId="0" borderId="40" xfId="2" applyFont="1" applyBorder="1" applyAlignment="1">
      <alignment horizontal="center"/>
    </xf>
    <xf numFmtId="43" fontId="7" fillId="0" borderId="41" xfId="2" applyFont="1" applyBorder="1" applyAlignment="1">
      <alignment horizontal="center"/>
    </xf>
    <xf numFmtId="0" fontId="9" fillId="0" borderId="43" xfId="8" applyFont="1" applyFill="1" applyBorder="1"/>
    <xf numFmtId="0" fontId="9" fillId="3" borderId="11" xfId="8" applyFont="1" applyFill="1" applyBorder="1"/>
    <xf numFmtId="0" fontId="9" fillId="3" borderId="12" xfId="8" applyFont="1" applyFill="1" applyBorder="1"/>
    <xf numFmtId="0" fontId="11" fillId="3" borderId="12" xfId="8" applyFont="1" applyFill="1" applyBorder="1"/>
    <xf numFmtId="165" fontId="9" fillId="3" borderId="31" xfId="9" applyFont="1" applyFill="1" applyBorder="1" applyAlignment="1">
      <alignment horizontal="center" vertical="center"/>
    </xf>
    <xf numFmtId="0" fontId="11" fillId="0" borderId="44" xfId="8" applyFont="1" applyBorder="1"/>
    <xf numFmtId="165" fontId="11" fillId="0" borderId="35" xfId="9" applyFont="1" applyBorder="1"/>
    <xf numFmtId="0" fontId="13" fillId="0" borderId="44" xfId="8" applyFont="1" applyBorder="1"/>
    <xf numFmtId="165" fontId="13" fillId="0" borderId="35" xfId="9" applyFont="1" applyBorder="1"/>
    <xf numFmtId="0" fontId="11" fillId="0" borderId="44" xfId="8" applyFont="1" applyFill="1" applyBorder="1" applyAlignment="1">
      <alignment vertical="top" wrapText="1"/>
    </xf>
    <xf numFmtId="165" fontId="11" fillId="0" borderId="35" xfId="9" applyFont="1" applyFill="1" applyBorder="1"/>
    <xf numFmtId="0" fontId="11" fillId="0" borderId="14" xfId="8" applyFont="1" applyFill="1" applyBorder="1" applyAlignment="1">
      <alignment vertical="top" wrapText="1"/>
    </xf>
    <xf numFmtId="165" fontId="11" fillId="0" borderId="39" xfId="9" applyFont="1" applyFill="1" applyBorder="1"/>
    <xf numFmtId="0" fontId="11" fillId="0" borderId="45" xfId="8" applyFont="1" applyFill="1" applyBorder="1"/>
    <xf numFmtId="165" fontId="11" fillId="0" borderId="38" xfId="9" applyFont="1" applyFill="1" applyBorder="1"/>
    <xf numFmtId="0" fontId="9" fillId="0" borderId="2" xfId="8" applyFont="1" applyFill="1" applyBorder="1"/>
    <xf numFmtId="165" fontId="9" fillId="0" borderId="33" xfId="9" applyFont="1" applyBorder="1"/>
    <xf numFmtId="0" fontId="9" fillId="0" borderId="9" xfId="8" applyFont="1" applyBorder="1"/>
    <xf numFmtId="0" fontId="9" fillId="0" borderId="2" xfId="8" applyFont="1" applyBorder="1"/>
    <xf numFmtId="0" fontId="9" fillId="0" borderId="46" xfId="8" applyFont="1" applyBorder="1"/>
    <xf numFmtId="165" fontId="11" fillId="0" borderId="47" xfId="9" applyNumberFormat="1" applyFont="1" applyBorder="1"/>
    <xf numFmtId="0" fontId="9" fillId="0" borderId="48" xfId="8" applyFont="1" applyBorder="1"/>
    <xf numFmtId="165" fontId="9" fillId="0" borderId="49" xfId="9" applyFont="1" applyBorder="1"/>
    <xf numFmtId="0" fontId="7" fillId="0" borderId="2" xfId="0" applyFont="1" applyFill="1" applyBorder="1" applyAlignment="1">
      <alignment horizontal="left"/>
    </xf>
    <xf numFmtId="0" fontId="6" fillId="0" borderId="1" xfId="0" applyFont="1" applyFill="1" applyBorder="1" applyAlignment="1">
      <alignment horizontal="left"/>
    </xf>
    <xf numFmtId="0" fontId="7" fillId="0" borderId="1" xfId="0" applyFont="1" applyFill="1" applyBorder="1" applyAlignment="1">
      <alignment horizontal="left" wrapText="1"/>
    </xf>
    <xf numFmtId="0" fontId="7" fillId="0" borderId="1" xfId="0" applyFont="1" applyFill="1" applyBorder="1" applyAlignment="1">
      <alignment horizontal="left"/>
    </xf>
    <xf numFmtId="43" fontId="7" fillId="0" borderId="0" xfId="2" applyFont="1" applyFill="1" applyBorder="1" applyAlignment="1">
      <alignment horizontal="left"/>
    </xf>
    <xf numFmtId="43" fontId="7" fillId="0" borderId="1" xfId="2" applyFont="1" applyFill="1" applyBorder="1" applyAlignment="1">
      <alignment horizontal="left"/>
    </xf>
    <xf numFmtId="43" fontId="7" fillId="0" borderId="33" xfId="2" applyFont="1" applyFill="1" applyBorder="1" applyAlignment="1">
      <alignment horizontal="left"/>
    </xf>
    <xf numFmtId="0" fontId="4" fillId="0" borderId="0" xfId="0" applyFont="1" applyFill="1" applyAlignment="1">
      <alignment horizontal="left"/>
    </xf>
    <xf numFmtId="0" fontId="21" fillId="0" borderId="1" xfId="0" applyFont="1" applyFill="1" applyBorder="1" applyAlignment="1">
      <alignment horizontal="justify"/>
    </xf>
    <xf numFmtId="10" fontId="9" fillId="0" borderId="16" xfId="10" applyNumberFormat="1" applyFont="1" applyBorder="1" applyAlignment="1">
      <alignment horizontal="right" vertical="center"/>
    </xf>
    <xf numFmtId="0" fontId="3" fillId="2" borderId="0" xfId="0" applyFont="1" applyFill="1" applyBorder="1" applyAlignment="1">
      <alignment horizontal="left"/>
    </xf>
    <xf numFmtId="0" fontId="3" fillId="0" borderId="7" xfId="0" applyFont="1" applyBorder="1" applyAlignment="1">
      <alignment horizontal="center"/>
    </xf>
    <xf numFmtId="0" fontId="6" fillId="0" borderId="8" xfId="0" applyFont="1" applyBorder="1" applyAlignment="1">
      <alignment horizontal="left"/>
    </xf>
    <xf numFmtId="0" fontId="6" fillId="0" borderId="4" xfId="0" applyFont="1" applyBorder="1" applyAlignment="1">
      <alignment horizontal="left"/>
    </xf>
    <xf numFmtId="0" fontId="6" fillId="0" borderId="9" xfId="0" applyFont="1" applyBorder="1" applyAlignment="1">
      <alignment horizontal="left"/>
    </xf>
    <xf numFmtId="0" fontId="6" fillId="0" borderId="10" xfId="0" applyFont="1" applyBorder="1" applyAlignment="1">
      <alignment horizontal="left"/>
    </xf>
    <xf numFmtId="43" fontId="7" fillId="0" borderId="40" xfId="2" applyFont="1" applyBorder="1" applyAlignment="1">
      <alignment horizontal="center" wrapText="1"/>
    </xf>
    <xf numFmtId="43" fontId="7" fillId="0" borderId="42" xfId="2" applyFont="1" applyBorder="1" applyAlignment="1">
      <alignment horizontal="center" wrapText="1"/>
    </xf>
    <xf numFmtId="0" fontId="6" fillId="3" borderId="34" xfId="0" applyFont="1" applyFill="1" applyBorder="1" applyAlignment="1">
      <alignment horizontal="center"/>
    </xf>
    <xf numFmtId="0" fontId="6" fillId="3" borderId="27" xfId="0" applyFont="1" applyFill="1" applyBorder="1" applyAlignment="1">
      <alignment horizontal="center"/>
    </xf>
    <xf numFmtId="0" fontId="6" fillId="3" borderId="26" xfId="0" applyFont="1" applyFill="1" applyBorder="1" applyAlignment="1">
      <alignment horizontal="center"/>
    </xf>
    <xf numFmtId="0" fontId="6" fillId="3" borderId="36" xfId="0" applyFont="1" applyFill="1" applyBorder="1" applyAlignment="1">
      <alignment horizontal="center"/>
    </xf>
    <xf numFmtId="0" fontId="6" fillId="3" borderId="37" xfId="0" applyFont="1" applyFill="1" applyBorder="1" applyAlignment="1">
      <alignment horizontal="center"/>
    </xf>
    <xf numFmtId="0" fontId="6" fillId="3" borderId="20" xfId="0" applyFont="1" applyFill="1" applyBorder="1" applyAlignment="1">
      <alignment horizontal="center"/>
    </xf>
    <xf numFmtId="43" fontId="3" fillId="0" borderId="7" xfId="2" applyFont="1" applyBorder="1" applyAlignment="1">
      <alignment horizontal="center" vertical="center"/>
    </xf>
    <xf numFmtId="0" fontId="6" fillId="0" borderId="1" xfId="0" applyFont="1" applyBorder="1" applyAlignment="1">
      <alignment horizontal="left" wrapText="1"/>
    </xf>
    <xf numFmtId="0" fontId="11" fillId="0" borderId="13" xfId="0" applyFont="1" applyBorder="1" applyAlignment="1">
      <alignment horizontal="left"/>
    </xf>
    <xf numFmtId="0" fontId="0" fillId="0" borderId="13" xfId="0" applyBorder="1" applyAlignment="1">
      <alignment horizontal="left"/>
    </xf>
    <xf numFmtId="44" fontId="11" fillId="0" borderId="13" xfId="3" applyFont="1" applyBorder="1" applyAlignment="1">
      <alignment horizontal="center"/>
    </xf>
    <xf numFmtId="44" fontId="0" fillId="0" borderId="13" xfId="3" applyFont="1" applyBorder="1" applyAlignment="1">
      <alignment horizontal="center"/>
    </xf>
    <xf numFmtId="0" fontId="9" fillId="0" borderId="0" xfId="0" applyFont="1" applyAlignment="1">
      <alignment horizontal="center"/>
    </xf>
    <xf numFmtId="0" fontId="15" fillId="0" borderId="0" xfId="0" applyFont="1" applyAlignment="1">
      <alignment horizontal="center"/>
    </xf>
    <xf numFmtId="0" fontId="11" fillId="0" borderId="13" xfId="0" applyFont="1" applyBorder="1" applyAlignment="1">
      <alignment horizontal="center"/>
    </xf>
    <xf numFmtId="0" fontId="0" fillId="0" borderId="13" xfId="0" applyBorder="1" applyAlignment="1">
      <alignment horizontal="center"/>
    </xf>
    <xf numFmtId="165" fontId="9" fillId="0" borderId="13" xfId="0" applyNumberFormat="1" applyFont="1" applyBorder="1" applyAlignment="1">
      <alignment horizontal="center"/>
    </xf>
    <xf numFmtId="0" fontId="15" fillId="0" borderId="13" xfId="0" applyFont="1" applyBorder="1" applyAlignment="1">
      <alignment horizontal="center"/>
    </xf>
    <xf numFmtId="44" fontId="11" fillId="0" borderId="13" xfId="0" applyNumberFormat="1" applyFont="1" applyBorder="1" applyAlignment="1">
      <alignment horizontal="center"/>
    </xf>
  </cellXfs>
  <cellStyles count="12">
    <cellStyle name="Comma" xfId="2" builtinId="3"/>
    <cellStyle name="Currency" xfId="3" builtinId="4"/>
    <cellStyle name="Currency 2" xfId="7" xr:uid="{00000000-0005-0000-0000-000002000000}"/>
    <cellStyle name="Currency 2 2" xfId="4" xr:uid="{00000000-0005-0000-0000-000003000000}"/>
    <cellStyle name="Currency 3" xfId="9" xr:uid="{00000000-0005-0000-0000-000004000000}"/>
    <cellStyle name="Normal" xfId="0" builtinId="0"/>
    <cellStyle name="Normal 2" xfId="1" xr:uid="{00000000-0005-0000-0000-000006000000}"/>
    <cellStyle name="Normal 2 2" xfId="8" xr:uid="{00000000-0005-0000-0000-000007000000}"/>
    <cellStyle name="Normal 3" xfId="6" xr:uid="{00000000-0005-0000-0000-000008000000}"/>
    <cellStyle name="Percent" xfId="11" builtinId="5"/>
    <cellStyle name="Percent 2" xfId="10" xr:uid="{00000000-0005-0000-0000-00000A000000}"/>
    <cellStyle name="Percent 2 2" xfId="5"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127000</xdr:colOff>
      <xdr:row>0</xdr:row>
      <xdr:rowOff>254000</xdr:rowOff>
    </xdr:from>
    <xdr:to>
      <xdr:col>11</xdr:col>
      <xdr:colOff>6350</xdr:colOff>
      <xdr:row>6</xdr:row>
      <xdr:rowOff>69850</xdr:rowOff>
    </xdr:to>
    <xdr:pic>
      <xdr:nvPicPr>
        <xdr:cNvPr id="2" name="Picture 1">
          <a:extLst>
            <a:ext uri="{FF2B5EF4-FFF2-40B4-BE49-F238E27FC236}">
              <a16:creationId xmlns:a16="http://schemas.microsoft.com/office/drawing/2014/main" id="{218BEF7A-A3BC-4BA0-AA8D-9EC2E8D9E0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3550" y="165100"/>
          <a:ext cx="597535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127000</xdr:colOff>
      <xdr:row>36</xdr:row>
      <xdr:rowOff>508000</xdr:rowOff>
    </xdr:from>
    <xdr:to>
      <xdr:col>10</xdr:col>
      <xdr:colOff>152400</xdr:colOff>
      <xdr:row>44</xdr:row>
      <xdr:rowOff>120650</xdr:rowOff>
    </xdr:to>
    <xdr:pic>
      <xdr:nvPicPr>
        <xdr:cNvPr id="3" name="Picture 3">
          <a:extLst>
            <a:ext uri="{FF2B5EF4-FFF2-40B4-BE49-F238E27FC236}">
              <a16:creationId xmlns:a16="http://schemas.microsoft.com/office/drawing/2014/main" id="{0A5E2254-030D-4F61-B905-E907C233B4E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87750" y="6115050"/>
          <a:ext cx="2463800" cy="1409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508000</xdr:colOff>
      <xdr:row>41</xdr:row>
      <xdr:rowOff>76200</xdr:rowOff>
    </xdr:from>
    <xdr:to>
      <xdr:col>5</xdr:col>
      <xdr:colOff>76200</xdr:colOff>
      <xdr:row>44</xdr:row>
      <xdr:rowOff>107950</xdr:rowOff>
    </xdr:to>
    <xdr:pic>
      <xdr:nvPicPr>
        <xdr:cNvPr id="4" name="Picture 4">
          <a:extLst>
            <a:ext uri="{FF2B5EF4-FFF2-40B4-BE49-F238E27FC236}">
              <a16:creationId xmlns:a16="http://schemas.microsoft.com/office/drawing/2014/main" id="{4BAA4D48-866C-484C-9DDF-A34322A18CCD}"/>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54150" y="6851650"/>
          <a:ext cx="1397000" cy="584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6"/>
  <sheetViews>
    <sheetView zoomScale="85" zoomScaleNormal="85" workbookViewId="0">
      <selection activeCell="A2" sqref="A2"/>
    </sheetView>
  </sheetViews>
  <sheetFormatPr defaultColWidth="8.7109375" defaultRowHeight="16.5" x14ac:dyDescent="0.3"/>
  <cols>
    <col min="1" max="2" width="8.7109375" style="3"/>
    <col min="3" max="3" width="60.42578125" style="3" customWidth="1"/>
    <col min="4" max="6" width="13.140625" style="14" customWidth="1"/>
    <col min="7" max="7" width="13.140625" style="104" customWidth="1"/>
    <col min="8" max="16384" width="8.7109375" style="3"/>
  </cols>
  <sheetData>
    <row r="1" spans="1:7" x14ac:dyDescent="0.3">
      <c r="A1" s="1" t="s">
        <v>262</v>
      </c>
      <c r="B1" s="94"/>
      <c r="C1" s="2"/>
      <c r="D1" s="101"/>
      <c r="E1" s="101"/>
      <c r="F1" s="172" t="s">
        <v>0</v>
      </c>
      <c r="G1" s="172"/>
    </row>
    <row r="2" spans="1:7" x14ac:dyDescent="0.3">
      <c r="A2" s="4" t="s">
        <v>263</v>
      </c>
      <c r="B2" s="171"/>
      <c r="C2" s="5"/>
      <c r="D2" s="102"/>
      <c r="E2" s="102"/>
      <c r="F2" s="102"/>
      <c r="G2" s="103"/>
    </row>
    <row r="3" spans="1:7" x14ac:dyDescent="0.3">
      <c r="A3" s="4" t="s">
        <v>1</v>
      </c>
      <c r="B3" s="95"/>
      <c r="C3" s="5"/>
      <c r="D3" s="102"/>
      <c r="E3" s="102"/>
      <c r="F3" s="102"/>
      <c r="G3" s="103"/>
    </row>
    <row r="4" spans="1:7" ht="17.25" thickBot="1" x14ac:dyDescent="0.35">
      <c r="A4" s="6"/>
      <c r="B4" s="96"/>
      <c r="C4" s="5"/>
      <c r="D4" s="102"/>
      <c r="E4" s="102"/>
      <c r="F4" s="102"/>
      <c r="G4" s="103"/>
    </row>
    <row r="5" spans="1:7" s="14" customFormat="1" x14ac:dyDescent="0.3">
      <c r="A5" s="77" t="s">
        <v>2</v>
      </c>
      <c r="B5" s="109" t="s">
        <v>94</v>
      </c>
      <c r="C5" s="78" t="s">
        <v>3</v>
      </c>
      <c r="D5" s="78" t="s">
        <v>4</v>
      </c>
      <c r="E5" s="78" t="s">
        <v>5</v>
      </c>
      <c r="F5" s="133" t="s">
        <v>12</v>
      </c>
      <c r="G5" s="126" t="s">
        <v>6</v>
      </c>
    </row>
    <row r="6" spans="1:7" x14ac:dyDescent="0.3">
      <c r="A6" s="7"/>
      <c r="B6" s="97"/>
      <c r="C6" s="8"/>
      <c r="D6" s="111"/>
      <c r="E6" s="81"/>
      <c r="F6" s="124"/>
      <c r="G6" s="134"/>
    </row>
    <row r="7" spans="1:7" ht="32.25" x14ac:dyDescent="0.3">
      <c r="A7" s="105"/>
      <c r="B7" s="13" t="s">
        <v>93</v>
      </c>
      <c r="C7" s="98" t="s">
        <v>25</v>
      </c>
      <c r="D7" s="111"/>
      <c r="E7" s="73"/>
      <c r="F7" s="124"/>
      <c r="G7" s="135"/>
    </row>
    <row r="8" spans="1:7" x14ac:dyDescent="0.3">
      <c r="A8" s="9"/>
      <c r="B8" s="98"/>
      <c r="C8" s="10"/>
      <c r="D8" s="111"/>
      <c r="E8" s="73"/>
      <c r="F8" s="124"/>
      <c r="G8" s="135"/>
    </row>
    <row r="9" spans="1:7" x14ac:dyDescent="0.3">
      <c r="A9" s="9" t="s">
        <v>99</v>
      </c>
      <c r="B9" s="98">
        <v>8.3000000000000007</v>
      </c>
      <c r="C9" s="10" t="s">
        <v>26</v>
      </c>
      <c r="D9" s="110"/>
      <c r="E9" s="85"/>
      <c r="F9" s="125"/>
      <c r="G9" s="136"/>
    </row>
    <row r="10" spans="1:7" ht="32.25" x14ac:dyDescent="0.3">
      <c r="A10" s="12" t="s">
        <v>100</v>
      </c>
      <c r="B10" s="99" t="s">
        <v>95</v>
      </c>
      <c r="C10" s="13" t="s">
        <v>96</v>
      </c>
      <c r="D10" s="111" t="s">
        <v>97</v>
      </c>
      <c r="E10" s="73">
        <v>1</v>
      </c>
      <c r="F10" s="124"/>
      <c r="G10" s="135"/>
    </row>
    <row r="11" spans="1:7" x14ac:dyDescent="0.3">
      <c r="A11" s="12"/>
      <c r="B11" s="99"/>
      <c r="C11" s="13"/>
      <c r="D11" s="111"/>
      <c r="E11" s="73"/>
      <c r="F11" s="124"/>
      <c r="G11" s="135"/>
    </row>
    <row r="12" spans="1:7" x14ac:dyDescent="0.3">
      <c r="A12" s="12" t="s">
        <v>101</v>
      </c>
      <c r="B12" s="99" t="s">
        <v>102</v>
      </c>
      <c r="C12" s="13" t="s">
        <v>98</v>
      </c>
      <c r="D12" s="111" t="s">
        <v>97</v>
      </c>
      <c r="E12" s="73">
        <v>1</v>
      </c>
      <c r="F12" s="124"/>
      <c r="G12" s="135"/>
    </row>
    <row r="13" spans="1:7" x14ac:dyDescent="0.3">
      <c r="A13" s="12"/>
      <c r="B13" s="99"/>
      <c r="C13" s="13"/>
      <c r="D13" s="111"/>
      <c r="E13" s="73"/>
      <c r="F13" s="124"/>
      <c r="G13" s="135"/>
    </row>
    <row r="14" spans="1:7" ht="32.25" x14ac:dyDescent="0.3">
      <c r="A14" s="12" t="s">
        <v>103</v>
      </c>
      <c r="B14" s="100" t="s">
        <v>104</v>
      </c>
      <c r="C14" s="11" t="s">
        <v>105</v>
      </c>
      <c r="D14" s="111" t="s">
        <v>97</v>
      </c>
      <c r="E14" s="73">
        <v>1</v>
      </c>
      <c r="F14" s="124"/>
      <c r="G14" s="135"/>
    </row>
    <row r="15" spans="1:7" x14ac:dyDescent="0.3">
      <c r="A15" s="12"/>
      <c r="B15" s="99"/>
      <c r="C15" s="11"/>
      <c r="D15" s="111"/>
      <c r="E15" s="73"/>
      <c r="F15" s="124"/>
      <c r="G15" s="135"/>
    </row>
    <row r="16" spans="1:7" ht="32.25" x14ac:dyDescent="0.3">
      <c r="A16" s="12" t="s">
        <v>106</v>
      </c>
      <c r="B16" s="100" t="s">
        <v>107</v>
      </c>
      <c r="C16" s="11" t="s">
        <v>108</v>
      </c>
      <c r="D16" s="111" t="s">
        <v>97</v>
      </c>
      <c r="E16" s="73">
        <v>1</v>
      </c>
      <c r="F16" s="124"/>
      <c r="G16" s="135"/>
    </row>
    <row r="17" spans="1:7" x14ac:dyDescent="0.3">
      <c r="A17" s="12"/>
      <c r="B17" s="99"/>
      <c r="C17" s="11"/>
      <c r="D17" s="111"/>
      <c r="E17" s="73"/>
      <c r="F17" s="124"/>
      <c r="G17" s="135"/>
    </row>
    <row r="18" spans="1:7" ht="48" x14ac:dyDescent="0.3">
      <c r="A18" s="12" t="s">
        <v>134</v>
      </c>
      <c r="B18" s="99" t="s">
        <v>109</v>
      </c>
      <c r="C18" s="13" t="s">
        <v>110</v>
      </c>
      <c r="D18" s="111"/>
      <c r="E18" s="73"/>
      <c r="F18" s="124"/>
      <c r="G18" s="135"/>
    </row>
    <row r="19" spans="1:7" x14ac:dyDescent="0.3">
      <c r="A19" s="12"/>
      <c r="B19" s="99"/>
      <c r="C19" s="11"/>
      <c r="D19" s="111"/>
      <c r="E19" s="73"/>
      <c r="F19" s="124"/>
      <c r="G19" s="135"/>
    </row>
    <row r="20" spans="1:7" x14ac:dyDescent="0.3">
      <c r="A20" s="12" t="s">
        <v>135</v>
      </c>
      <c r="B20" s="99"/>
      <c r="C20" s="11" t="s">
        <v>111</v>
      </c>
      <c r="D20" s="111" t="s">
        <v>91</v>
      </c>
      <c r="E20" s="73">
        <v>12</v>
      </c>
      <c r="F20" s="124"/>
      <c r="G20" s="135"/>
    </row>
    <row r="21" spans="1:7" x14ac:dyDescent="0.3">
      <c r="A21" s="9"/>
      <c r="B21" s="98"/>
      <c r="C21" s="10"/>
      <c r="D21" s="111"/>
      <c r="E21" s="73"/>
      <c r="F21" s="124"/>
      <c r="G21" s="135"/>
    </row>
    <row r="22" spans="1:7" x14ac:dyDescent="0.3">
      <c r="A22" s="12" t="s">
        <v>136</v>
      </c>
      <c r="B22" s="99"/>
      <c r="C22" s="11" t="s">
        <v>112</v>
      </c>
      <c r="D22" s="111" t="s">
        <v>91</v>
      </c>
      <c r="E22" s="73">
        <v>12</v>
      </c>
      <c r="F22" s="124"/>
      <c r="G22" s="135"/>
    </row>
    <row r="23" spans="1:7" x14ac:dyDescent="0.3">
      <c r="A23" s="12"/>
      <c r="B23" s="99"/>
      <c r="C23" s="11"/>
      <c r="D23" s="111"/>
      <c r="E23" s="73"/>
      <c r="F23" s="124"/>
      <c r="G23" s="135"/>
    </row>
    <row r="24" spans="1:7" x14ac:dyDescent="0.3">
      <c r="A24" s="12" t="s">
        <v>137</v>
      </c>
      <c r="B24" s="99"/>
      <c r="C24" s="11" t="s">
        <v>118</v>
      </c>
      <c r="D24" s="111" t="s">
        <v>91</v>
      </c>
      <c r="E24" s="73">
        <v>12</v>
      </c>
      <c r="F24" s="124"/>
      <c r="G24" s="135"/>
    </row>
    <row r="25" spans="1:7" x14ac:dyDescent="0.3">
      <c r="A25" s="12"/>
      <c r="B25" s="99"/>
      <c r="C25" s="11"/>
      <c r="D25" s="111"/>
      <c r="E25" s="73"/>
      <c r="F25" s="124"/>
      <c r="G25" s="135"/>
    </row>
    <row r="26" spans="1:7" ht="32.25" x14ac:dyDescent="0.3">
      <c r="A26" s="12" t="s">
        <v>138</v>
      </c>
      <c r="B26" s="99"/>
      <c r="C26" s="13" t="s">
        <v>119</v>
      </c>
      <c r="D26" s="111" t="s">
        <v>97</v>
      </c>
      <c r="E26" s="73">
        <v>1</v>
      </c>
      <c r="F26" s="124"/>
      <c r="G26" s="135"/>
    </row>
    <row r="27" spans="1:7" x14ac:dyDescent="0.3">
      <c r="A27" s="12"/>
      <c r="B27" s="99"/>
      <c r="C27" s="11"/>
      <c r="D27" s="111"/>
      <c r="E27" s="73"/>
      <c r="F27" s="124"/>
      <c r="G27" s="135"/>
    </row>
    <row r="28" spans="1:7" ht="32.25" x14ac:dyDescent="0.3">
      <c r="A28" s="12" t="s">
        <v>139</v>
      </c>
      <c r="B28" s="99"/>
      <c r="C28" s="13" t="s">
        <v>121</v>
      </c>
      <c r="D28" s="111" t="s">
        <v>120</v>
      </c>
      <c r="E28" s="73">
        <f>8*5*4</f>
        <v>160</v>
      </c>
      <c r="F28" s="124"/>
      <c r="G28" s="135"/>
    </row>
    <row r="29" spans="1:7" x14ac:dyDescent="0.3">
      <c r="A29" s="12"/>
      <c r="B29" s="99"/>
      <c r="C29" s="11"/>
      <c r="D29" s="111"/>
      <c r="E29" s="73"/>
      <c r="F29" s="124"/>
      <c r="G29" s="135"/>
    </row>
    <row r="30" spans="1:7" x14ac:dyDescent="0.3">
      <c r="A30" s="12"/>
      <c r="B30" s="99"/>
      <c r="C30" s="13" t="s">
        <v>113</v>
      </c>
      <c r="D30" s="111"/>
      <c r="E30" s="73"/>
      <c r="F30" s="124"/>
      <c r="G30" s="135"/>
    </row>
    <row r="31" spans="1:7" x14ac:dyDescent="0.3">
      <c r="A31" s="12"/>
      <c r="B31" s="99"/>
      <c r="C31" s="13"/>
      <c r="D31" s="111"/>
      <c r="E31" s="73"/>
      <c r="F31" s="124"/>
      <c r="G31" s="135"/>
    </row>
    <row r="32" spans="1:7" x14ac:dyDescent="0.3">
      <c r="A32" s="12" t="s">
        <v>140</v>
      </c>
      <c r="B32" s="99"/>
      <c r="C32" s="13" t="s">
        <v>114</v>
      </c>
      <c r="D32" s="111" t="s">
        <v>115</v>
      </c>
      <c r="E32" s="73">
        <f>4*2*6</f>
        <v>48</v>
      </c>
      <c r="F32" s="124"/>
      <c r="G32" s="135"/>
    </row>
    <row r="33" spans="1:7" x14ac:dyDescent="0.3">
      <c r="A33" s="12"/>
      <c r="B33" s="99"/>
      <c r="C33" s="13"/>
      <c r="D33" s="111"/>
      <c r="E33" s="73"/>
      <c r="F33" s="124"/>
      <c r="G33" s="135"/>
    </row>
    <row r="34" spans="1:7" x14ac:dyDescent="0.3">
      <c r="A34" s="12" t="s">
        <v>141</v>
      </c>
      <c r="B34" s="98"/>
      <c r="C34" s="11" t="s">
        <v>143</v>
      </c>
      <c r="D34" s="111" t="s">
        <v>115</v>
      </c>
      <c r="E34" s="73">
        <f>E32</f>
        <v>48</v>
      </c>
      <c r="F34" s="124"/>
      <c r="G34" s="135"/>
    </row>
    <row r="35" spans="1:7" x14ac:dyDescent="0.3">
      <c r="A35" s="9"/>
      <c r="B35" s="98"/>
      <c r="C35" s="10"/>
      <c r="D35" s="111"/>
      <c r="E35" s="73"/>
      <c r="F35" s="124"/>
      <c r="G35" s="135"/>
    </row>
    <row r="36" spans="1:7" x14ac:dyDescent="0.3">
      <c r="A36" s="12" t="s">
        <v>142</v>
      </c>
      <c r="B36" s="99"/>
      <c r="C36" s="13" t="s">
        <v>116</v>
      </c>
      <c r="D36" s="111" t="s">
        <v>117</v>
      </c>
      <c r="E36" s="73">
        <v>1000</v>
      </c>
      <c r="F36" s="124"/>
      <c r="G36" s="135"/>
    </row>
    <row r="37" spans="1:7" x14ac:dyDescent="0.3">
      <c r="A37" s="12"/>
      <c r="B37" s="99"/>
      <c r="C37" s="11"/>
      <c r="D37" s="111"/>
      <c r="E37" s="73"/>
      <c r="F37" s="124"/>
      <c r="G37" s="135"/>
    </row>
    <row r="38" spans="1:7" x14ac:dyDescent="0.3">
      <c r="A38" s="9" t="s">
        <v>122</v>
      </c>
      <c r="B38" s="98">
        <v>8.4</v>
      </c>
      <c r="C38" s="88" t="s">
        <v>123</v>
      </c>
      <c r="D38" s="111"/>
      <c r="E38" s="73"/>
      <c r="F38" s="124"/>
      <c r="G38" s="135"/>
    </row>
    <row r="39" spans="1:7" ht="48" x14ac:dyDescent="0.3">
      <c r="A39" s="12"/>
      <c r="B39" s="99" t="s">
        <v>124</v>
      </c>
      <c r="C39" s="13" t="s">
        <v>125</v>
      </c>
      <c r="D39" s="111"/>
      <c r="E39" s="73"/>
      <c r="F39" s="124"/>
      <c r="G39" s="135"/>
    </row>
    <row r="40" spans="1:7" x14ac:dyDescent="0.3">
      <c r="A40" s="12" t="s">
        <v>8</v>
      </c>
      <c r="B40" s="99" t="s">
        <v>126</v>
      </c>
      <c r="C40" s="13" t="s">
        <v>127</v>
      </c>
      <c r="D40" s="111" t="s">
        <v>91</v>
      </c>
      <c r="E40" s="73">
        <v>12</v>
      </c>
      <c r="F40" s="124"/>
      <c r="G40" s="135"/>
    </row>
    <row r="41" spans="1:7" x14ac:dyDescent="0.3">
      <c r="A41" s="12"/>
      <c r="B41" s="99"/>
      <c r="C41" s="13"/>
      <c r="D41" s="111"/>
      <c r="E41" s="73"/>
      <c r="F41" s="124"/>
      <c r="G41" s="135"/>
    </row>
    <row r="42" spans="1:7" x14ac:dyDescent="0.3">
      <c r="A42" s="12" t="s">
        <v>9</v>
      </c>
      <c r="B42" s="99" t="s">
        <v>128</v>
      </c>
      <c r="C42" s="13" t="s">
        <v>129</v>
      </c>
      <c r="D42" s="111" t="s">
        <v>91</v>
      </c>
      <c r="E42" s="73">
        <v>12</v>
      </c>
      <c r="F42" s="124"/>
      <c r="G42" s="135"/>
    </row>
    <row r="43" spans="1:7" x14ac:dyDescent="0.3">
      <c r="A43" s="12"/>
      <c r="B43" s="99"/>
      <c r="C43" s="13"/>
      <c r="D43" s="111"/>
      <c r="E43" s="73"/>
      <c r="F43" s="124"/>
      <c r="G43" s="135"/>
    </row>
    <row r="44" spans="1:7" ht="34.5" customHeight="1" x14ac:dyDescent="0.3">
      <c r="A44" s="12" t="s">
        <v>130</v>
      </c>
      <c r="B44" s="100" t="s">
        <v>104</v>
      </c>
      <c r="C44" s="13" t="s">
        <v>131</v>
      </c>
      <c r="D44" s="111" t="s">
        <v>91</v>
      </c>
      <c r="E44" s="73">
        <v>12</v>
      </c>
      <c r="F44" s="124"/>
      <c r="G44" s="135"/>
    </row>
    <row r="45" spans="1:7" x14ac:dyDescent="0.3">
      <c r="A45" s="12"/>
      <c r="B45" s="99"/>
      <c r="C45" s="13"/>
      <c r="D45" s="111"/>
      <c r="E45" s="73"/>
      <c r="F45" s="124"/>
      <c r="G45" s="135"/>
    </row>
    <row r="46" spans="1:7" ht="32.25" x14ac:dyDescent="0.3">
      <c r="A46" s="12" t="s">
        <v>132</v>
      </c>
      <c r="B46" s="100" t="s">
        <v>107</v>
      </c>
      <c r="C46" s="13" t="s">
        <v>133</v>
      </c>
      <c r="D46" s="111" t="s">
        <v>91</v>
      </c>
      <c r="E46" s="73">
        <v>12</v>
      </c>
      <c r="F46" s="124"/>
      <c r="G46" s="135"/>
    </row>
    <row r="47" spans="1:7" x14ac:dyDescent="0.3">
      <c r="A47" s="12"/>
      <c r="B47" s="99"/>
      <c r="C47" s="13"/>
      <c r="D47" s="111"/>
      <c r="E47" s="73"/>
      <c r="F47" s="124"/>
      <c r="G47" s="135"/>
    </row>
    <row r="48" spans="1:7" x14ac:dyDescent="0.3">
      <c r="A48" s="12"/>
      <c r="B48" s="99"/>
      <c r="C48" s="13"/>
      <c r="D48" s="111"/>
      <c r="E48" s="73"/>
      <c r="F48" s="124"/>
      <c r="G48" s="135"/>
    </row>
    <row r="49" spans="1:7" x14ac:dyDescent="0.3">
      <c r="A49" s="12"/>
      <c r="B49" s="99"/>
      <c r="C49" s="13"/>
      <c r="D49" s="111"/>
      <c r="E49" s="73"/>
      <c r="F49" s="124"/>
      <c r="G49" s="135"/>
    </row>
    <row r="50" spans="1:7" x14ac:dyDescent="0.3">
      <c r="A50" s="12"/>
      <c r="B50" s="99"/>
      <c r="C50" s="13"/>
      <c r="D50" s="111"/>
      <c r="E50" s="73"/>
      <c r="F50" s="124"/>
      <c r="G50" s="135"/>
    </row>
    <row r="51" spans="1:7" x14ac:dyDescent="0.3">
      <c r="A51" s="12"/>
      <c r="B51" s="99"/>
      <c r="C51" s="13"/>
      <c r="D51" s="111"/>
      <c r="E51" s="73"/>
      <c r="F51" s="124"/>
      <c r="G51" s="135"/>
    </row>
    <row r="52" spans="1:7" x14ac:dyDescent="0.3">
      <c r="A52" s="12"/>
      <c r="B52" s="99"/>
      <c r="C52" s="13"/>
      <c r="D52" s="111"/>
      <c r="E52" s="73"/>
      <c r="F52" s="124"/>
      <c r="G52" s="135"/>
    </row>
    <row r="53" spans="1:7" x14ac:dyDescent="0.3">
      <c r="A53" s="12"/>
      <c r="B53" s="99"/>
      <c r="C53" s="13"/>
      <c r="D53" s="111"/>
      <c r="E53" s="73"/>
      <c r="F53" s="124"/>
      <c r="G53" s="135"/>
    </row>
    <row r="54" spans="1:7" ht="17.25" thickBot="1" x14ac:dyDescent="0.35">
      <c r="A54" s="12"/>
      <c r="B54" s="99"/>
      <c r="C54" s="13"/>
      <c r="D54" s="111"/>
      <c r="E54" s="73"/>
      <c r="F54" s="124"/>
      <c r="G54" s="137"/>
    </row>
    <row r="55" spans="1:7" ht="17.25" thickTop="1" x14ac:dyDescent="0.3">
      <c r="A55" s="173" t="s">
        <v>7</v>
      </c>
      <c r="B55" s="174"/>
      <c r="C55" s="174"/>
      <c r="D55" s="174"/>
      <c r="E55" s="174"/>
      <c r="F55" s="174"/>
      <c r="G55" s="177"/>
    </row>
    <row r="56" spans="1:7" ht="17.25" thickBot="1" x14ac:dyDescent="0.35">
      <c r="A56" s="175"/>
      <c r="B56" s="176"/>
      <c r="C56" s="176"/>
      <c r="D56" s="176"/>
      <c r="E56" s="176"/>
      <c r="F56" s="176"/>
      <c r="G56" s="178"/>
    </row>
  </sheetData>
  <mergeCells count="3">
    <mergeCell ref="F1:G1"/>
    <mergeCell ref="A55:F56"/>
    <mergeCell ref="G55:G56"/>
  </mergeCells>
  <pageMargins left="0.7" right="0.7" top="0.75" bottom="0.75" header="0.3" footer="0.3"/>
  <pageSetup paperSize="9"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18"/>
  <sheetViews>
    <sheetView view="pageBreakPreview" zoomScale="85" zoomScaleNormal="100" zoomScaleSheetLayoutView="85" workbookViewId="0">
      <selection activeCell="C6" sqref="C6"/>
    </sheetView>
  </sheetViews>
  <sheetFormatPr defaultColWidth="9.140625" defaultRowHeight="15.75" x14ac:dyDescent="0.25"/>
  <cols>
    <col min="1" max="1" width="10.42578125" style="5" customWidth="1"/>
    <col min="2" max="2" width="10.42578125" style="15" customWidth="1"/>
    <col min="3" max="3" width="69.140625" style="15" customWidth="1"/>
    <col min="4" max="4" width="8.7109375" style="15" customWidth="1"/>
    <col min="5" max="5" width="12.140625" style="36" customWidth="1"/>
    <col min="6" max="6" width="13.28515625" style="36" customWidth="1"/>
    <col min="7" max="7" width="14.28515625" style="36" customWidth="1"/>
    <col min="8" max="16384" width="9.140625" style="15"/>
  </cols>
  <sheetData>
    <row r="1" spans="1:7" x14ac:dyDescent="0.25">
      <c r="A1" s="1" t="s">
        <v>262</v>
      </c>
      <c r="B1" s="107"/>
      <c r="C1" s="16"/>
      <c r="D1" s="16"/>
      <c r="E1" s="37"/>
      <c r="F1" s="185" t="s">
        <v>0</v>
      </c>
      <c r="G1" s="185"/>
    </row>
    <row r="2" spans="1:7" x14ac:dyDescent="0.25">
      <c r="A2" s="4" t="s">
        <v>263</v>
      </c>
      <c r="B2" s="108"/>
      <c r="C2" s="17"/>
      <c r="D2" s="17"/>
      <c r="E2" s="35"/>
      <c r="F2" s="35"/>
      <c r="G2" s="35"/>
    </row>
    <row r="3" spans="1:7" x14ac:dyDescent="0.25">
      <c r="A3" s="4" t="s">
        <v>1</v>
      </c>
      <c r="B3" s="108"/>
      <c r="C3" s="17"/>
      <c r="D3" s="17"/>
      <c r="E3" s="35"/>
      <c r="F3" s="35"/>
      <c r="G3" s="35"/>
    </row>
    <row r="4" spans="1:7" ht="16.5" thickBot="1" x14ac:dyDescent="0.3">
      <c r="A4" s="6"/>
      <c r="B4" s="17"/>
      <c r="C4" s="17"/>
      <c r="D4" s="17"/>
      <c r="E4" s="35"/>
      <c r="F4" s="35"/>
      <c r="G4" s="35"/>
    </row>
    <row r="5" spans="1:7" s="76" customFormat="1" x14ac:dyDescent="0.25">
      <c r="A5" s="116" t="s">
        <v>2</v>
      </c>
      <c r="B5" s="78" t="s">
        <v>144</v>
      </c>
      <c r="C5" s="78" t="s">
        <v>3</v>
      </c>
      <c r="D5" s="78" t="s">
        <v>4</v>
      </c>
      <c r="E5" s="79" t="s">
        <v>5</v>
      </c>
      <c r="F5" s="79" t="s">
        <v>12</v>
      </c>
      <c r="G5" s="126" t="s">
        <v>6</v>
      </c>
    </row>
    <row r="6" spans="1:7" s="76" customFormat="1" x14ac:dyDescent="0.25">
      <c r="A6" s="38"/>
      <c r="B6" s="112"/>
      <c r="C6" s="80"/>
      <c r="D6" s="81"/>
      <c r="E6" s="82"/>
      <c r="F6" s="83"/>
      <c r="G6" s="127"/>
    </row>
    <row r="7" spans="1:7" s="76" customFormat="1" x14ac:dyDescent="0.25">
      <c r="A7" s="105"/>
      <c r="B7" s="85"/>
      <c r="C7" s="84" t="s">
        <v>146</v>
      </c>
      <c r="D7" s="73"/>
      <c r="E7" s="74"/>
      <c r="F7" s="75"/>
      <c r="G7" s="128"/>
    </row>
    <row r="8" spans="1:7" s="76" customFormat="1" ht="15" customHeight="1" x14ac:dyDescent="0.25">
      <c r="A8" s="105"/>
      <c r="B8" s="85"/>
      <c r="C8" s="85"/>
      <c r="D8" s="85"/>
      <c r="E8" s="86"/>
      <c r="F8" s="87"/>
      <c r="G8" s="129"/>
    </row>
    <row r="9" spans="1:7" s="76" customFormat="1" ht="15" customHeight="1" x14ac:dyDescent="0.25">
      <c r="A9" s="105" t="s">
        <v>148</v>
      </c>
      <c r="B9" s="85"/>
      <c r="C9" s="186" t="s">
        <v>86</v>
      </c>
      <c r="D9" s="85"/>
      <c r="E9" s="86"/>
      <c r="F9" s="87"/>
      <c r="G9" s="129"/>
    </row>
    <row r="10" spans="1:7" s="76" customFormat="1" ht="15" customHeight="1" x14ac:dyDescent="0.25">
      <c r="A10" s="105"/>
      <c r="B10" s="85"/>
      <c r="C10" s="186"/>
      <c r="D10" s="85"/>
      <c r="E10" s="86"/>
      <c r="F10" s="87"/>
      <c r="G10" s="129"/>
    </row>
    <row r="11" spans="1:7" s="76" customFormat="1" ht="15" customHeight="1" x14ac:dyDescent="0.25">
      <c r="A11" s="105"/>
      <c r="B11" s="85"/>
      <c r="C11" s="88"/>
      <c r="D11" s="85"/>
      <c r="E11" s="86"/>
      <c r="F11" s="87"/>
      <c r="G11" s="129"/>
    </row>
    <row r="12" spans="1:7" s="76" customFormat="1" ht="31.5" x14ac:dyDescent="0.25">
      <c r="A12" s="117" t="s">
        <v>147</v>
      </c>
      <c r="B12" s="73"/>
      <c r="C12" s="72" t="s">
        <v>87</v>
      </c>
      <c r="D12" s="73" t="s">
        <v>2</v>
      </c>
      <c r="E12" s="74">
        <v>1</v>
      </c>
      <c r="F12" s="75"/>
      <c r="G12" s="128"/>
    </row>
    <row r="13" spans="1:7" s="76" customFormat="1" ht="15" customHeight="1" x14ac:dyDescent="0.25">
      <c r="A13" s="117"/>
      <c r="B13" s="73"/>
      <c r="C13" s="72"/>
      <c r="D13" s="73"/>
      <c r="E13" s="74"/>
      <c r="F13" s="75"/>
      <c r="G13" s="128"/>
    </row>
    <row r="14" spans="1:7" s="76" customFormat="1" ht="49.5" customHeight="1" x14ac:dyDescent="0.25">
      <c r="A14" s="117" t="s">
        <v>149</v>
      </c>
      <c r="B14" s="73"/>
      <c r="C14" s="18" t="s">
        <v>145</v>
      </c>
      <c r="D14" s="73" t="s">
        <v>29</v>
      </c>
      <c r="E14" s="74">
        <f>11*0.8*20</f>
        <v>176</v>
      </c>
      <c r="F14" s="75"/>
      <c r="G14" s="128"/>
    </row>
    <row r="15" spans="1:7" s="76" customFormat="1" ht="17.100000000000001" customHeight="1" x14ac:dyDescent="0.25">
      <c r="A15" s="117"/>
      <c r="B15" s="73"/>
      <c r="C15" s="72"/>
      <c r="D15" s="73"/>
      <c r="E15" s="74"/>
      <c r="F15" s="75"/>
      <c r="G15" s="128"/>
    </row>
    <row r="16" spans="1:7" s="76" customFormat="1" ht="63" x14ac:dyDescent="0.25">
      <c r="A16" s="117" t="s">
        <v>150</v>
      </c>
      <c r="B16" s="73"/>
      <c r="C16" s="72" t="s">
        <v>88</v>
      </c>
      <c r="D16" s="73" t="s">
        <v>29</v>
      </c>
      <c r="E16" s="74">
        <f>E14</f>
        <v>176</v>
      </c>
      <c r="F16" s="75"/>
      <c r="G16" s="128"/>
    </row>
    <row r="17" spans="1:7" s="76" customFormat="1" ht="15" customHeight="1" x14ac:dyDescent="0.25">
      <c r="A17" s="117"/>
      <c r="B17" s="73"/>
      <c r="C17" s="72"/>
      <c r="D17" s="73"/>
      <c r="E17" s="74"/>
      <c r="F17" s="75"/>
      <c r="G17" s="128"/>
    </row>
    <row r="18" spans="1:7" s="89" customFormat="1" ht="39" customHeight="1" x14ac:dyDescent="0.25">
      <c r="A18" s="117" t="s">
        <v>151</v>
      </c>
      <c r="B18" s="73"/>
      <c r="C18" s="72" t="s">
        <v>13</v>
      </c>
      <c r="D18" s="73" t="s">
        <v>29</v>
      </c>
      <c r="E18" s="74">
        <f>11*0.8*10</f>
        <v>88</v>
      </c>
      <c r="F18" s="75"/>
      <c r="G18" s="128"/>
    </row>
    <row r="19" spans="1:7" s="89" customFormat="1" ht="15" customHeight="1" x14ac:dyDescent="0.25">
      <c r="A19" s="117"/>
      <c r="B19" s="73"/>
      <c r="C19" s="72"/>
      <c r="D19" s="73"/>
      <c r="E19" s="74"/>
      <c r="F19" s="75"/>
      <c r="G19" s="128"/>
    </row>
    <row r="20" spans="1:7" s="89" customFormat="1" ht="31.5" x14ac:dyDescent="0.25">
      <c r="A20" s="117" t="s">
        <v>152</v>
      </c>
      <c r="B20" s="73"/>
      <c r="C20" s="72" t="s">
        <v>21</v>
      </c>
      <c r="D20" s="73"/>
      <c r="E20" s="74"/>
      <c r="F20" s="87"/>
      <c r="G20" s="128"/>
    </row>
    <row r="21" spans="1:7" s="89" customFormat="1" ht="31.5" x14ac:dyDescent="0.25">
      <c r="A21" s="117" t="s">
        <v>157</v>
      </c>
      <c r="B21" s="73"/>
      <c r="C21" s="72" t="s">
        <v>14</v>
      </c>
      <c r="D21" s="73" t="s">
        <v>29</v>
      </c>
      <c r="E21" s="74">
        <f>0.1*E18</f>
        <v>8.8000000000000007</v>
      </c>
      <c r="F21" s="75"/>
      <c r="G21" s="128"/>
    </row>
    <row r="22" spans="1:7" s="89" customFormat="1" x14ac:dyDescent="0.25">
      <c r="A22" s="117"/>
      <c r="B22" s="73"/>
      <c r="C22" s="90"/>
      <c r="D22" s="73"/>
      <c r="E22" s="74"/>
      <c r="F22" s="75"/>
      <c r="G22" s="128"/>
    </row>
    <row r="23" spans="1:7" s="89" customFormat="1" ht="31.5" x14ac:dyDescent="0.25">
      <c r="A23" s="117" t="s">
        <v>158</v>
      </c>
      <c r="B23" s="73"/>
      <c r="C23" s="72" t="s">
        <v>17</v>
      </c>
      <c r="D23" s="73" t="s">
        <v>29</v>
      </c>
      <c r="E23" s="74">
        <f>E18</f>
        <v>88</v>
      </c>
      <c r="F23" s="75"/>
      <c r="G23" s="128"/>
    </row>
    <row r="24" spans="1:7" s="89" customFormat="1" x14ac:dyDescent="0.25">
      <c r="A24" s="117"/>
      <c r="B24" s="73"/>
      <c r="C24" s="72"/>
      <c r="D24" s="73"/>
      <c r="E24" s="74"/>
      <c r="F24" s="87"/>
      <c r="G24" s="128"/>
    </row>
    <row r="25" spans="1:7" s="89" customFormat="1" x14ac:dyDescent="0.25">
      <c r="A25" s="117" t="s">
        <v>159</v>
      </c>
      <c r="B25" s="73"/>
      <c r="C25" s="72" t="s">
        <v>16</v>
      </c>
      <c r="D25" s="73"/>
      <c r="E25" s="74"/>
      <c r="F25" s="87"/>
      <c r="G25" s="128"/>
    </row>
    <row r="26" spans="1:7" s="89" customFormat="1" x14ac:dyDescent="0.25">
      <c r="A26" s="117"/>
      <c r="B26" s="73"/>
      <c r="C26" s="72"/>
      <c r="D26" s="73"/>
      <c r="E26" s="74"/>
      <c r="F26" s="87"/>
      <c r="G26" s="128"/>
    </row>
    <row r="27" spans="1:7" s="89" customFormat="1" ht="31.5" x14ac:dyDescent="0.25">
      <c r="A27" s="117" t="s">
        <v>153</v>
      </c>
      <c r="B27" s="73"/>
      <c r="C27" s="72" t="s">
        <v>24</v>
      </c>
      <c r="D27" s="73"/>
      <c r="E27" s="74"/>
      <c r="F27" s="87"/>
      <c r="G27" s="128"/>
    </row>
    <row r="28" spans="1:7" s="89" customFormat="1" ht="31.5" x14ac:dyDescent="0.25">
      <c r="A28" s="117" t="s">
        <v>160</v>
      </c>
      <c r="B28" s="73"/>
      <c r="C28" s="72" t="s">
        <v>15</v>
      </c>
      <c r="D28" s="73" t="s">
        <v>29</v>
      </c>
      <c r="E28" s="74">
        <f>11*0.8*1</f>
        <v>8.8000000000000007</v>
      </c>
      <c r="F28" s="75"/>
      <c r="G28" s="128"/>
    </row>
    <row r="29" spans="1:7" s="89" customFormat="1" x14ac:dyDescent="0.25">
      <c r="A29" s="117"/>
      <c r="B29" s="73"/>
      <c r="C29" s="90"/>
      <c r="D29" s="73"/>
      <c r="E29" s="74"/>
      <c r="F29" s="75"/>
      <c r="G29" s="128"/>
    </row>
    <row r="30" spans="1:7" s="89" customFormat="1" ht="31.5" x14ac:dyDescent="0.25">
      <c r="A30" s="117" t="s">
        <v>161</v>
      </c>
      <c r="B30" s="73"/>
      <c r="C30" s="72" t="s">
        <v>23</v>
      </c>
      <c r="D30" s="73" t="s">
        <v>29</v>
      </c>
      <c r="E30" s="74">
        <f>11*0.8*10</f>
        <v>88</v>
      </c>
      <c r="F30" s="75"/>
      <c r="G30" s="128"/>
    </row>
    <row r="31" spans="1:7" s="76" customFormat="1" x14ac:dyDescent="0.25">
      <c r="A31" s="117"/>
      <c r="B31" s="73"/>
      <c r="C31" s="72"/>
      <c r="D31" s="73"/>
      <c r="E31" s="74"/>
      <c r="F31" s="75"/>
      <c r="G31" s="128"/>
    </row>
    <row r="32" spans="1:7" s="76" customFormat="1" x14ac:dyDescent="0.25">
      <c r="A32" s="117" t="s">
        <v>162</v>
      </c>
      <c r="B32" s="73"/>
      <c r="C32" s="72" t="s">
        <v>22</v>
      </c>
      <c r="D32" s="73" t="s">
        <v>18</v>
      </c>
      <c r="E32" s="74">
        <v>12</v>
      </c>
      <c r="F32" s="75"/>
      <c r="G32" s="128"/>
    </row>
    <row r="33" spans="1:7" s="76" customFormat="1" x14ac:dyDescent="0.25">
      <c r="A33" s="117"/>
      <c r="B33" s="73"/>
      <c r="C33" s="91" t="s">
        <v>19</v>
      </c>
      <c r="D33" s="73"/>
      <c r="E33" s="74"/>
      <c r="F33" s="75"/>
      <c r="G33" s="128"/>
    </row>
    <row r="34" spans="1:7" s="76" customFormat="1" x14ac:dyDescent="0.25">
      <c r="A34" s="117" t="s">
        <v>163</v>
      </c>
      <c r="B34" s="73"/>
      <c r="C34" s="72" t="s">
        <v>20</v>
      </c>
      <c r="D34" s="73" t="s">
        <v>29</v>
      </c>
      <c r="E34" s="74">
        <v>10</v>
      </c>
      <c r="F34" s="75"/>
      <c r="G34" s="128"/>
    </row>
    <row r="35" spans="1:7" s="76" customFormat="1" x14ac:dyDescent="0.25">
      <c r="A35" s="117"/>
      <c r="B35" s="73"/>
      <c r="C35" s="72"/>
      <c r="D35" s="73"/>
      <c r="E35" s="74"/>
      <c r="F35" s="75"/>
      <c r="G35" s="128"/>
    </row>
    <row r="36" spans="1:7" s="76" customFormat="1" ht="47.25" x14ac:dyDescent="0.25">
      <c r="A36" s="117" t="s">
        <v>154</v>
      </c>
      <c r="B36" s="73"/>
      <c r="C36" s="72" t="s">
        <v>155</v>
      </c>
      <c r="D36" s="73" t="s">
        <v>90</v>
      </c>
      <c r="E36" s="74">
        <v>1</v>
      </c>
      <c r="F36" s="75">
        <f>3000*4*6</f>
        <v>72000</v>
      </c>
      <c r="G36" s="128">
        <f t="shared" ref="G36" si="0">E36*F36</f>
        <v>72000</v>
      </c>
    </row>
    <row r="37" spans="1:7" s="76" customFormat="1" x14ac:dyDescent="0.25">
      <c r="A37" s="117"/>
      <c r="B37" s="73"/>
      <c r="C37" s="72"/>
      <c r="D37" s="73"/>
      <c r="E37" s="74"/>
      <c r="F37" s="75"/>
      <c r="G37" s="128"/>
    </row>
    <row r="38" spans="1:7" s="76" customFormat="1" ht="39" customHeight="1" x14ac:dyDescent="0.25">
      <c r="A38" s="117" t="s">
        <v>156</v>
      </c>
      <c r="B38" s="73"/>
      <c r="C38" s="72" t="s">
        <v>164</v>
      </c>
      <c r="D38" s="73" t="s">
        <v>11</v>
      </c>
      <c r="E38" s="74">
        <f>G36</f>
        <v>72000</v>
      </c>
      <c r="F38" s="93"/>
      <c r="G38" s="128"/>
    </row>
    <row r="39" spans="1:7" s="76" customFormat="1" x14ac:dyDescent="0.25">
      <c r="A39" s="117"/>
      <c r="B39" s="73"/>
      <c r="C39" s="72"/>
      <c r="D39" s="73"/>
      <c r="E39" s="74"/>
      <c r="F39" s="75"/>
      <c r="G39" s="128"/>
    </row>
    <row r="40" spans="1:7" s="76" customFormat="1" ht="15.75" customHeight="1" x14ac:dyDescent="0.25">
      <c r="A40" s="179" t="s">
        <v>7</v>
      </c>
      <c r="B40" s="180"/>
      <c r="C40" s="180"/>
      <c r="D40" s="180"/>
      <c r="E40" s="180"/>
      <c r="F40" s="181"/>
      <c r="G40" s="130"/>
    </row>
    <row r="41" spans="1:7" s="76" customFormat="1" x14ac:dyDescent="0.25">
      <c r="A41" s="117"/>
      <c r="B41" s="73"/>
      <c r="C41" s="72"/>
      <c r="D41" s="73"/>
      <c r="E41" s="74"/>
      <c r="F41" s="75"/>
      <c r="G41" s="128"/>
    </row>
    <row r="42" spans="1:7" s="76" customFormat="1" x14ac:dyDescent="0.25">
      <c r="A42" s="105"/>
      <c r="B42" s="85"/>
      <c r="C42" s="84" t="s">
        <v>187</v>
      </c>
      <c r="D42" s="73"/>
      <c r="E42" s="74"/>
      <c r="F42" s="75"/>
      <c r="G42" s="128"/>
    </row>
    <row r="43" spans="1:7" s="76" customFormat="1" x14ac:dyDescent="0.25">
      <c r="A43" s="105"/>
      <c r="B43" s="85"/>
      <c r="C43" s="84"/>
      <c r="D43" s="73"/>
      <c r="E43" s="74"/>
      <c r="F43" s="75"/>
      <c r="G43" s="128"/>
    </row>
    <row r="44" spans="1:7" s="168" customFormat="1" ht="63" x14ac:dyDescent="0.25">
      <c r="A44" s="161" t="s">
        <v>188</v>
      </c>
      <c r="B44" s="162"/>
      <c r="C44" s="163" t="s">
        <v>165</v>
      </c>
      <c r="D44" s="164" t="s">
        <v>29</v>
      </c>
      <c r="E44" s="165">
        <v>100</v>
      </c>
      <c r="F44" s="166"/>
      <c r="G44" s="167"/>
    </row>
    <row r="45" spans="1:7" s="5" customFormat="1" x14ac:dyDescent="0.25">
      <c r="A45" s="117"/>
      <c r="B45" s="120"/>
      <c r="C45" s="106"/>
      <c r="D45" s="118"/>
      <c r="E45" s="114"/>
      <c r="F45" s="119"/>
      <c r="G45" s="131"/>
    </row>
    <row r="46" spans="1:7" s="76" customFormat="1" ht="15.75" customHeight="1" x14ac:dyDescent="0.25">
      <c r="A46" s="179" t="s">
        <v>7</v>
      </c>
      <c r="B46" s="180"/>
      <c r="C46" s="180"/>
      <c r="D46" s="180"/>
      <c r="E46" s="180"/>
      <c r="F46" s="181"/>
      <c r="G46" s="130">
        <f>SUM(G42:G44)</f>
        <v>0</v>
      </c>
    </row>
    <row r="47" spans="1:7" s="76" customFormat="1" x14ac:dyDescent="0.25">
      <c r="A47" s="117"/>
      <c r="B47" s="85"/>
      <c r="C47" s="92"/>
      <c r="D47" s="73"/>
      <c r="E47" s="74"/>
      <c r="F47" s="75"/>
      <c r="G47" s="128"/>
    </row>
    <row r="48" spans="1:7" s="76" customFormat="1" x14ac:dyDescent="0.25">
      <c r="A48" s="105"/>
      <c r="B48" s="85"/>
      <c r="C48" s="84" t="s">
        <v>189</v>
      </c>
      <c r="D48" s="73"/>
      <c r="E48" s="74"/>
      <c r="F48" s="75"/>
      <c r="G48" s="128"/>
    </row>
    <row r="49" spans="1:7" s="5" customFormat="1" ht="63" x14ac:dyDescent="0.25">
      <c r="A49" s="117" t="s">
        <v>190</v>
      </c>
      <c r="B49" s="10"/>
      <c r="C49" s="13" t="s">
        <v>173</v>
      </c>
      <c r="D49" s="11"/>
      <c r="E49" s="114"/>
      <c r="F49" s="115"/>
      <c r="G49" s="131"/>
    </row>
    <row r="50" spans="1:7" s="5" customFormat="1" x14ac:dyDescent="0.25">
      <c r="A50" s="117"/>
      <c r="B50" s="10"/>
      <c r="C50" s="13"/>
      <c r="D50" s="11"/>
      <c r="E50" s="114"/>
      <c r="F50" s="115"/>
      <c r="G50" s="131"/>
    </row>
    <row r="51" spans="1:7" s="76" customFormat="1" x14ac:dyDescent="0.25">
      <c r="A51" s="117"/>
      <c r="B51" s="85"/>
      <c r="C51" s="169" t="s">
        <v>259</v>
      </c>
      <c r="D51" s="73"/>
      <c r="E51" s="74"/>
      <c r="F51" s="75"/>
      <c r="G51" s="128"/>
    </row>
    <row r="52" spans="1:7" s="5" customFormat="1" x14ac:dyDescent="0.25">
      <c r="A52" s="117" t="s">
        <v>191</v>
      </c>
      <c r="B52" s="10"/>
      <c r="C52" s="13" t="s">
        <v>251</v>
      </c>
      <c r="D52" s="11" t="s">
        <v>97</v>
      </c>
      <c r="E52" s="114">
        <v>4</v>
      </c>
      <c r="F52" s="115"/>
      <c r="G52" s="131"/>
    </row>
    <row r="53" spans="1:7" s="5" customFormat="1" x14ac:dyDescent="0.25">
      <c r="A53" s="117" t="s">
        <v>192</v>
      </c>
      <c r="B53" s="10"/>
      <c r="C53" s="13" t="s">
        <v>252</v>
      </c>
      <c r="D53" s="11" t="s">
        <v>97</v>
      </c>
      <c r="E53" s="114">
        <v>4</v>
      </c>
      <c r="F53" s="115"/>
      <c r="G53" s="131"/>
    </row>
    <row r="54" spans="1:7" s="5" customFormat="1" x14ac:dyDescent="0.25">
      <c r="A54" s="117" t="s">
        <v>193</v>
      </c>
      <c r="B54" s="10"/>
      <c r="C54" s="13" t="s">
        <v>253</v>
      </c>
      <c r="D54" s="11" t="s">
        <v>97</v>
      </c>
      <c r="E54" s="114">
        <v>4</v>
      </c>
      <c r="F54" s="115"/>
      <c r="G54" s="131"/>
    </row>
    <row r="55" spans="1:7" s="5" customFormat="1" x14ac:dyDescent="0.25">
      <c r="A55" s="117" t="s">
        <v>194</v>
      </c>
      <c r="B55" s="10"/>
      <c r="C55" s="13" t="s">
        <v>254</v>
      </c>
      <c r="D55" s="11" t="s">
        <v>97</v>
      </c>
      <c r="E55" s="114">
        <v>4</v>
      </c>
      <c r="F55" s="115"/>
      <c r="G55" s="131"/>
    </row>
    <row r="56" spans="1:7" s="5" customFormat="1" x14ac:dyDescent="0.25">
      <c r="A56" s="117" t="s">
        <v>195</v>
      </c>
      <c r="B56" s="10"/>
      <c r="C56" s="13" t="s">
        <v>255</v>
      </c>
      <c r="D56" s="11" t="s">
        <v>97</v>
      </c>
      <c r="E56" s="114">
        <v>4</v>
      </c>
      <c r="F56" s="115"/>
      <c r="G56" s="131"/>
    </row>
    <row r="57" spans="1:7" s="5" customFormat="1" x14ac:dyDescent="0.25">
      <c r="A57" s="117" t="s">
        <v>196</v>
      </c>
      <c r="B57" s="10"/>
      <c r="C57" s="13" t="s">
        <v>256</v>
      </c>
      <c r="D57" s="11" t="s">
        <v>97</v>
      </c>
      <c r="E57" s="114">
        <v>4</v>
      </c>
      <c r="F57" s="115"/>
      <c r="G57" s="131"/>
    </row>
    <row r="58" spans="1:7" s="5" customFormat="1" x14ac:dyDescent="0.25">
      <c r="A58" s="117" t="s">
        <v>197</v>
      </c>
      <c r="B58" s="10"/>
      <c r="C58" s="13" t="s">
        <v>257</v>
      </c>
      <c r="D58" s="11" t="s">
        <v>97</v>
      </c>
      <c r="E58" s="114">
        <v>4</v>
      </c>
      <c r="F58" s="115"/>
      <c r="G58" s="131"/>
    </row>
    <row r="59" spans="1:7" s="5" customFormat="1" x14ac:dyDescent="0.25">
      <c r="A59" s="117" t="s">
        <v>221</v>
      </c>
      <c r="B59" s="10"/>
      <c r="C59" s="13" t="s">
        <v>227</v>
      </c>
      <c r="D59" s="11" t="s">
        <v>97</v>
      </c>
      <c r="E59" s="114">
        <v>4</v>
      </c>
      <c r="F59" s="115"/>
      <c r="G59" s="131"/>
    </row>
    <row r="60" spans="1:7" s="5" customFormat="1" x14ac:dyDescent="0.25">
      <c r="A60" s="117" t="s">
        <v>222</v>
      </c>
      <c r="B60" s="10"/>
      <c r="C60" s="13" t="s">
        <v>228</v>
      </c>
      <c r="D60" s="11" t="s">
        <v>97</v>
      </c>
      <c r="E60" s="114">
        <v>4</v>
      </c>
      <c r="F60" s="115"/>
      <c r="G60" s="131"/>
    </row>
    <row r="61" spans="1:7" s="5" customFormat="1" x14ac:dyDescent="0.25">
      <c r="A61" s="117" t="s">
        <v>223</v>
      </c>
      <c r="B61" s="10"/>
      <c r="C61" s="13" t="s">
        <v>229</v>
      </c>
      <c r="D61" s="11" t="s">
        <v>97</v>
      </c>
      <c r="E61" s="114">
        <v>4</v>
      </c>
      <c r="F61" s="115"/>
      <c r="G61" s="131"/>
    </row>
    <row r="62" spans="1:7" s="5" customFormat="1" x14ac:dyDescent="0.25">
      <c r="A62" s="117" t="s">
        <v>224</v>
      </c>
      <c r="B62" s="10"/>
      <c r="C62" s="13" t="s">
        <v>230</v>
      </c>
      <c r="D62" s="11" t="s">
        <v>97</v>
      </c>
      <c r="E62" s="114">
        <v>4</v>
      </c>
      <c r="F62" s="115"/>
      <c r="G62" s="131"/>
    </row>
    <row r="63" spans="1:7" s="5" customFormat="1" x14ac:dyDescent="0.25">
      <c r="A63" s="117" t="s">
        <v>225</v>
      </c>
      <c r="B63" s="10"/>
      <c r="C63" s="13" t="s">
        <v>231</v>
      </c>
      <c r="D63" s="11" t="s">
        <v>97</v>
      </c>
      <c r="E63" s="114">
        <v>4</v>
      </c>
      <c r="F63" s="115"/>
      <c r="G63" s="131"/>
    </row>
    <row r="64" spans="1:7" s="5" customFormat="1" x14ac:dyDescent="0.25">
      <c r="A64" s="117" t="s">
        <v>226</v>
      </c>
      <c r="B64" s="10"/>
      <c r="C64" s="13" t="s">
        <v>258</v>
      </c>
      <c r="D64" s="11" t="s">
        <v>97</v>
      </c>
      <c r="E64" s="114">
        <v>4</v>
      </c>
      <c r="F64" s="115"/>
      <c r="G64" s="131"/>
    </row>
    <row r="65" spans="1:7" s="5" customFormat="1" x14ac:dyDescent="0.25">
      <c r="A65" s="117" t="s">
        <v>241</v>
      </c>
      <c r="B65" s="10"/>
      <c r="C65" s="13" t="s">
        <v>232</v>
      </c>
      <c r="D65" s="11" t="s">
        <v>97</v>
      </c>
      <c r="E65" s="114">
        <v>4</v>
      </c>
      <c r="F65" s="115"/>
      <c r="G65" s="131"/>
    </row>
    <row r="66" spans="1:7" s="5" customFormat="1" x14ac:dyDescent="0.25">
      <c r="A66" s="117" t="s">
        <v>242</v>
      </c>
      <c r="B66" s="10"/>
      <c r="C66" s="13" t="s">
        <v>233</v>
      </c>
      <c r="D66" s="11" t="s">
        <v>97</v>
      </c>
      <c r="E66" s="114">
        <v>4</v>
      </c>
      <c r="F66" s="115"/>
      <c r="G66" s="131"/>
    </row>
    <row r="67" spans="1:7" s="5" customFormat="1" x14ac:dyDescent="0.25">
      <c r="A67" s="117" t="s">
        <v>243</v>
      </c>
      <c r="B67" s="10"/>
      <c r="C67" s="13" t="s">
        <v>234</v>
      </c>
      <c r="D67" s="11" t="s">
        <v>97</v>
      </c>
      <c r="E67" s="114">
        <v>4</v>
      </c>
      <c r="F67" s="115"/>
      <c r="G67" s="131"/>
    </row>
    <row r="68" spans="1:7" s="5" customFormat="1" x14ac:dyDescent="0.25">
      <c r="A68" s="117" t="s">
        <v>244</v>
      </c>
      <c r="B68" s="10"/>
      <c r="C68" s="13" t="s">
        <v>235</v>
      </c>
      <c r="D68" s="11" t="s">
        <v>97</v>
      </c>
      <c r="E68" s="114">
        <v>4</v>
      </c>
      <c r="F68" s="115"/>
      <c r="G68" s="131"/>
    </row>
    <row r="69" spans="1:7" s="5" customFormat="1" x14ac:dyDescent="0.25">
      <c r="A69" s="117" t="s">
        <v>245</v>
      </c>
      <c r="B69" s="10"/>
      <c r="C69" s="13" t="s">
        <v>240</v>
      </c>
      <c r="D69" s="11" t="s">
        <v>97</v>
      </c>
      <c r="E69" s="114">
        <v>4</v>
      </c>
      <c r="F69" s="115"/>
      <c r="G69" s="131"/>
    </row>
    <row r="70" spans="1:7" s="5" customFormat="1" x14ac:dyDescent="0.25">
      <c r="A70" s="117" t="s">
        <v>246</v>
      </c>
      <c r="B70" s="10"/>
      <c r="C70" s="13" t="s">
        <v>238</v>
      </c>
      <c r="D70" s="11" t="s">
        <v>97</v>
      </c>
      <c r="E70" s="114">
        <v>4</v>
      </c>
      <c r="F70" s="115"/>
      <c r="G70" s="131"/>
    </row>
    <row r="71" spans="1:7" s="5" customFormat="1" x14ac:dyDescent="0.25">
      <c r="A71" s="117" t="s">
        <v>247</v>
      </c>
      <c r="B71" s="10"/>
      <c r="C71" s="13" t="s">
        <v>239</v>
      </c>
      <c r="D71" s="11" t="s">
        <v>97</v>
      </c>
      <c r="E71" s="114">
        <v>4</v>
      </c>
      <c r="F71" s="115"/>
      <c r="G71" s="131"/>
    </row>
    <row r="72" spans="1:7" s="5" customFormat="1" x14ac:dyDescent="0.25">
      <c r="A72" s="117" t="s">
        <v>248</v>
      </c>
      <c r="B72" s="10"/>
      <c r="C72" s="13" t="s">
        <v>236</v>
      </c>
      <c r="D72" s="11" t="s">
        <v>97</v>
      </c>
      <c r="E72" s="114">
        <v>4</v>
      </c>
      <c r="F72" s="115"/>
      <c r="G72" s="131"/>
    </row>
    <row r="73" spans="1:7" s="5" customFormat="1" x14ac:dyDescent="0.25">
      <c r="A73" s="117" t="s">
        <v>249</v>
      </c>
      <c r="B73" s="10"/>
      <c r="C73" s="13" t="s">
        <v>237</v>
      </c>
      <c r="D73" s="11" t="s">
        <v>97</v>
      </c>
      <c r="E73" s="114">
        <v>4</v>
      </c>
      <c r="F73" s="115"/>
      <c r="G73" s="131"/>
    </row>
    <row r="74" spans="1:7" s="5" customFormat="1" x14ac:dyDescent="0.25">
      <c r="A74" s="117" t="s">
        <v>250</v>
      </c>
      <c r="B74" s="10"/>
      <c r="C74" s="13" t="s">
        <v>260</v>
      </c>
      <c r="D74" s="11" t="s">
        <v>97</v>
      </c>
      <c r="E74" s="114">
        <v>4</v>
      </c>
      <c r="F74" s="115"/>
      <c r="G74" s="131"/>
    </row>
    <row r="75" spans="1:7" s="5" customFormat="1" x14ac:dyDescent="0.25">
      <c r="A75" s="117"/>
      <c r="B75" s="10"/>
      <c r="C75" s="13"/>
      <c r="D75" s="11"/>
      <c r="E75" s="114"/>
      <c r="F75" s="115"/>
      <c r="G75" s="131"/>
    </row>
    <row r="76" spans="1:7" s="5" customFormat="1" ht="31.5" x14ac:dyDescent="0.25">
      <c r="A76" s="117" t="s">
        <v>198</v>
      </c>
      <c r="B76" s="10"/>
      <c r="C76" s="13" t="s">
        <v>172</v>
      </c>
      <c r="D76" s="11"/>
      <c r="E76" s="114"/>
      <c r="F76" s="115"/>
      <c r="G76" s="131"/>
    </row>
    <row r="77" spans="1:7" s="5" customFormat="1" x14ac:dyDescent="0.25">
      <c r="A77" s="117"/>
      <c r="B77" s="10"/>
      <c r="C77" s="13"/>
      <c r="D77" s="11"/>
      <c r="E77" s="114"/>
      <c r="F77" s="115"/>
      <c r="G77" s="131"/>
    </row>
    <row r="78" spans="1:7" s="5" customFormat="1" x14ac:dyDescent="0.25">
      <c r="A78" s="117" t="s">
        <v>199</v>
      </c>
      <c r="B78" s="10"/>
      <c r="C78" s="13" t="s">
        <v>169</v>
      </c>
      <c r="D78" s="11" t="s">
        <v>167</v>
      </c>
      <c r="E78" s="114">
        <v>4</v>
      </c>
      <c r="F78" s="115"/>
      <c r="G78" s="131"/>
    </row>
    <row r="79" spans="1:7" s="5" customFormat="1" x14ac:dyDescent="0.25">
      <c r="A79" s="117"/>
      <c r="B79" s="10"/>
      <c r="C79" s="13"/>
      <c r="D79" s="11"/>
      <c r="E79" s="114"/>
      <c r="F79" s="115"/>
      <c r="G79" s="131"/>
    </row>
    <row r="80" spans="1:7" s="5" customFormat="1" x14ac:dyDescent="0.25">
      <c r="A80" s="117" t="s">
        <v>200</v>
      </c>
      <c r="B80" s="10"/>
      <c r="C80" s="13" t="s">
        <v>170</v>
      </c>
      <c r="D80" s="11" t="s">
        <v>167</v>
      </c>
      <c r="E80" s="114">
        <v>6</v>
      </c>
      <c r="F80" s="115"/>
      <c r="G80" s="131"/>
    </row>
    <row r="81" spans="1:7" s="5" customFormat="1" x14ac:dyDescent="0.25">
      <c r="A81" s="117"/>
      <c r="B81" s="10"/>
      <c r="C81" s="13"/>
      <c r="D81" s="11"/>
      <c r="E81" s="114"/>
      <c r="F81" s="115"/>
      <c r="G81" s="131"/>
    </row>
    <row r="82" spans="1:7" s="5" customFormat="1" x14ac:dyDescent="0.25">
      <c r="A82" s="117" t="s">
        <v>201</v>
      </c>
      <c r="B82" s="10"/>
      <c r="C82" s="13" t="s">
        <v>171</v>
      </c>
      <c r="D82" s="11" t="s">
        <v>167</v>
      </c>
      <c r="E82" s="114">
        <v>4</v>
      </c>
      <c r="F82" s="115"/>
      <c r="G82" s="131"/>
    </row>
    <row r="83" spans="1:7" s="5" customFormat="1" x14ac:dyDescent="0.25">
      <c r="A83" s="117"/>
      <c r="B83" s="10"/>
      <c r="C83" s="13"/>
      <c r="D83" s="11"/>
      <c r="E83" s="114"/>
      <c r="F83" s="115"/>
      <c r="G83" s="131"/>
    </row>
    <row r="84" spans="1:7" s="5" customFormat="1" x14ac:dyDescent="0.25">
      <c r="A84" s="117" t="s">
        <v>202</v>
      </c>
      <c r="B84" s="10"/>
      <c r="C84" s="13" t="s">
        <v>177</v>
      </c>
      <c r="D84" s="11" t="s">
        <v>167</v>
      </c>
      <c r="E84" s="114">
        <v>6</v>
      </c>
      <c r="F84" s="115"/>
      <c r="G84" s="131"/>
    </row>
    <row r="85" spans="1:7" s="5" customFormat="1" x14ac:dyDescent="0.25">
      <c r="A85" s="117"/>
      <c r="B85" s="10"/>
      <c r="C85" s="13"/>
      <c r="D85" s="11"/>
      <c r="E85" s="114"/>
      <c r="F85" s="115"/>
      <c r="G85" s="131"/>
    </row>
    <row r="86" spans="1:7" s="5" customFormat="1" x14ac:dyDescent="0.25">
      <c r="A86" s="117" t="s">
        <v>182</v>
      </c>
      <c r="B86" s="10"/>
      <c r="C86" s="13" t="s">
        <v>176</v>
      </c>
      <c r="D86" s="11"/>
      <c r="E86" s="114"/>
      <c r="F86" s="115"/>
      <c r="G86" s="131"/>
    </row>
    <row r="87" spans="1:7" s="5" customFormat="1" x14ac:dyDescent="0.25">
      <c r="A87" s="117"/>
      <c r="B87" s="10"/>
      <c r="C87" s="13"/>
      <c r="D87" s="11"/>
      <c r="E87" s="114"/>
      <c r="F87" s="115"/>
      <c r="G87" s="131"/>
    </row>
    <row r="88" spans="1:7" s="5" customFormat="1" x14ac:dyDescent="0.25">
      <c r="A88" s="117" t="s">
        <v>183</v>
      </c>
      <c r="B88" s="10"/>
      <c r="C88" s="13" t="s">
        <v>178</v>
      </c>
      <c r="D88" s="11" t="s">
        <v>18</v>
      </c>
      <c r="E88" s="114">
        <v>6</v>
      </c>
      <c r="F88" s="115"/>
      <c r="G88" s="131"/>
    </row>
    <row r="89" spans="1:7" s="5" customFormat="1" x14ac:dyDescent="0.25">
      <c r="A89" s="117"/>
      <c r="B89" s="10"/>
      <c r="C89" s="13"/>
      <c r="D89" s="11"/>
      <c r="E89" s="114"/>
      <c r="F89" s="115"/>
      <c r="G89" s="131"/>
    </row>
    <row r="90" spans="1:7" s="5" customFormat="1" x14ac:dyDescent="0.25">
      <c r="A90" s="117" t="s">
        <v>184</v>
      </c>
      <c r="B90" s="10"/>
      <c r="C90" s="13" t="s">
        <v>174</v>
      </c>
      <c r="D90" s="11" t="s">
        <v>18</v>
      </c>
      <c r="E90" s="114">
        <v>6</v>
      </c>
      <c r="F90" s="115"/>
      <c r="G90" s="131"/>
    </row>
    <row r="91" spans="1:7" s="5" customFormat="1" x14ac:dyDescent="0.25">
      <c r="A91" s="117"/>
      <c r="B91" s="10"/>
      <c r="C91" s="13"/>
      <c r="D91" s="11"/>
      <c r="E91" s="114"/>
      <c r="F91" s="115"/>
      <c r="G91" s="131"/>
    </row>
    <row r="92" spans="1:7" s="5" customFormat="1" x14ac:dyDescent="0.25">
      <c r="A92" s="117" t="s">
        <v>185</v>
      </c>
      <c r="B92" s="10"/>
      <c r="C92" s="13" t="s">
        <v>175</v>
      </c>
      <c r="D92" s="11" t="s">
        <v>18</v>
      </c>
      <c r="E92" s="114">
        <v>6</v>
      </c>
      <c r="F92" s="115"/>
      <c r="G92" s="131"/>
    </row>
    <row r="93" spans="1:7" s="5" customFormat="1" x14ac:dyDescent="0.25">
      <c r="A93" s="117"/>
      <c r="B93" s="10"/>
      <c r="C93" s="13"/>
      <c r="D93" s="11"/>
      <c r="E93" s="114"/>
      <c r="F93" s="115"/>
      <c r="G93" s="131"/>
    </row>
    <row r="94" spans="1:7" s="5" customFormat="1" x14ac:dyDescent="0.25">
      <c r="A94" s="117" t="s">
        <v>203</v>
      </c>
      <c r="B94" s="10"/>
      <c r="C94" s="13" t="s">
        <v>179</v>
      </c>
      <c r="D94" s="11" t="s">
        <v>18</v>
      </c>
      <c r="E94" s="114">
        <v>6</v>
      </c>
      <c r="F94" s="115"/>
      <c r="G94" s="131"/>
    </row>
    <row r="95" spans="1:7" s="5" customFormat="1" x14ac:dyDescent="0.25">
      <c r="A95" s="117"/>
      <c r="B95" s="10"/>
      <c r="C95" s="13"/>
      <c r="D95" s="11"/>
      <c r="E95" s="114"/>
      <c r="F95" s="115"/>
      <c r="G95" s="131"/>
    </row>
    <row r="96" spans="1:7" s="5" customFormat="1" x14ac:dyDescent="0.25">
      <c r="A96" s="117" t="s">
        <v>204</v>
      </c>
      <c r="B96" s="10"/>
      <c r="C96" s="13" t="s">
        <v>207</v>
      </c>
      <c r="D96" s="11" t="s">
        <v>168</v>
      </c>
      <c r="E96" s="114">
        <v>4</v>
      </c>
      <c r="F96" s="115"/>
      <c r="G96" s="131"/>
    </row>
    <row r="97" spans="1:7" s="5" customFormat="1" x14ac:dyDescent="0.25">
      <c r="A97" s="117"/>
      <c r="B97" s="10"/>
      <c r="C97" s="13"/>
      <c r="D97" s="11"/>
      <c r="E97" s="114"/>
      <c r="F97" s="115"/>
      <c r="G97" s="131"/>
    </row>
    <row r="98" spans="1:7" s="5" customFormat="1" x14ac:dyDescent="0.25">
      <c r="A98" s="117" t="s">
        <v>205</v>
      </c>
      <c r="B98" s="10"/>
      <c r="C98" s="13" t="s">
        <v>208</v>
      </c>
      <c r="D98" s="11" t="s">
        <v>168</v>
      </c>
      <c r="E98" s="114">
        <v>4</v>
      </c>
      <c r="F98" s="115"/>
      <c r="G98" s="131"/>
    </row>
    <row r="99" spans="1:7" s="5" customFormat="1" x14ac:dyDescent="0.25">
      <c r="A99" s="117"/>
      <c r="B99" s="120"/>
      <c r="C99" s="106"/>
      <c r="D99" s="118"/>
      <c r="E99" s="114"/>
      <c r="F99" s="119"/>
      <c r="G99" s="131"/>
    </row>
    <row r="100" spans="1:7" s="76" customFormat="1" ht="15.75" customHeight="1" x14ac:dyDescent="0.25">
      <c r="A100" s="179" t="s">
        <v>7</v>
      </c>
      <c r="B100" s="180"/>
      <c r="C100" s="180"/>
      <c r="D100" s="180"/>
      <c r="E100" s="180"/>
      <c r="F100" s="181"/>
      <c r="G100" s="130"/>
    </row>
    <row r="101" spans="1:7" s="5" customFormat="1" x14ac:dyDescent="0.25">
      <c r="A101" s="117"/>
      <c r="B101" s="10"/>
      <c r="C101" s="13"/>
      <c r="D101" s="11"/>
      <c r="E101" s="114"/>
      <c r="F101" s="115"/>
      <c r="G101" s="131"/>
    </row>
    <row r="102" spans="1:7" s="76" customFormat="1" x14ac:dyDescent="0.25">
      <c r="A102" s="105"/>
      <c r="B102" s="85"/>
      <c r="C102" s="84" t="s">
        <v>186</v>
      </c>
      <c r="D102" s="73"/>
      <c r="E102" s="74"/>
      <c r="F102" s="75"/>
      <c r="G102" s="128"/>
    </row>
    <row r="103" spans="1:7" s="76" customFormat="1" ht="31.5" x14ac:dyDescent="0.25">
      <c r="A103" s="105"/>
      <c r="B103" s="85"/>
      <c r="C103" s="92" t="s">
        <v>89</v>
      </c>
      <c r="D103" s="73"/>
      <c r="E103" s="74"/>
      <c r="F103" s="75"/>
      <c r="G103" s="128"/>
    </row>
    <row r="104" spans="1:7" s="76" customFormat="1" x14ac:dyDescent="0.25">
      <c r="A104" s="105"/>
      <c r="B104" s="85"/>
      <c r="C104" s="92"/>
      <c r="D104" s="73"/>
      <c r="E104" s="74"/>
      <c r="F104" s="75"/>
      <c r="G104" s="128"/>
    </row>
    <row r="105" spans="1:7" s="76" customFormat="1" x14ac:dyDescent="0.25">
      <c r="A105" s="117" t="s">
        <v>209</v>
      </c>
      <c r="B105" s="73"/>
      <c r="C105" s="72" t="s">
        <v>180</v>
      </c>
      <c r="D105" s="73" t="s">
        <v>90</v>
      </c>
      <c r="E105" s="74">
        <v>1</v>
      </c>
      <c r="F105" s="75">
        <v>50000</v>
      </c>
      <c r="G105" s="128">
        <f t="shared" ref="G105" si="1">E105*F105</f>
        <v>50000</v>
      </c>
    </row>
    <row r="106" spans="1:7" s="76" customFormat="1" x14ac:dyDescent="0.25">
      <c r="A106" s="117"/>
      <c r="B106" s="73"/>
      <c r="C106" s="72"/>
      <c r="D106" s="73"/>
      <c r="E106" s="74"/>
      <c r="F106" s="75"/>
      <c r="G106" s="128"/>
    </row>
    <row r="107" spans="1:7" s="76" customFormat="1" ht="31.5" x14ac:dyDescent="0.25">
      <c r="A107" s="117" t="s">
        <v>210</v>
      </c>
      <c r="B107" s="73"/>
      <c r="C107" s="72" t="s">
        <v>206</v>
      </c>
      <c r="D107" s="73" t="s">
        <v>11</v>
      </c>
      <c r="E107" s="74">
        <f>G105</f>
        <v>50000</v>
      </c>
      <c r="F107" s="93"/>
      <c r="G107" s="128"/>
    </row>
    <row r="108" spans="1:7" s="76" customFormat="1" x14ac:dyDescent="0.25">
      <c r="A108" s="117"/>
      <c r="B108" s="73"/>
      <c r="C108" s="72"/>
      <c r="D108" s="73"/>
      <c r="E108" s="74"/>
      <c r="F108" s="75"/>
      <c r="G108" s="128"/>
    </row>
    <row r="109" spans="1:7" s="76" customFormat="1" x14ac:dyDescent="0.25">
      <c r="A109" s="117" t="s">
        <v>211</v>
      </c>
      <c r="B109" s="73"/>
      <c r="C109" s="72" t="s">
        <v>92</v>
      </c>
      <c r="D109" s="73" t="s">
        <v>90</v>
      </c>
      <c r="E109" s="74">
        <v>1</v>
      </c>
      <c r="F109" s="75">
        <v>65000</v>
      </c>
      <c r="G109" s="128">
        <f t="shared" ref="G109" si="2">E109*F109</f>
        <v>65000</v>
      </c>
    </row>
    <row r="110" spans="1:7" s="76" customFormat="1" x14ac:dyDescent="0.25">
      <c r="A110" s="117"/>
      <c r="B110" s="73"/>
      <c r="C110" s="72"/>
      <c r="D110" s="73"/>
      <c r="E110" s="74"/>
      <c r="F110" s="75"/>
      <c r="G110" s="128"/>
    </row>
    <row r="111" spans="1:7" s="76" customFormat="1" ht="31.5" x14ac:dyDescent="0.25">
      <c r="A111" s="117" t="s">
        <v>212</v>
      </c>
      <c r="B111" s="73"/>
      <c r="C111" s="72" t="s">
        <v>215</v>
      </c>
      <c r="D111" s="73" t="s">
        <v>11</v>
      </c>
      <c r="E111" s="74">
        <f>G109</f>
        <v>65000</v>
      </c>
      <c r="F111" s="93"/>
      <c r="G111" s="128"/>
    </row>
    <row r="112" spans="1:7" s="76" customFormat="1" x14ac:dyDescent="0.25">
      <c r="A112" s="117"/>
      <c r="B112" s="73"/>
      <c r="C112" s="72"/>
      <c r="D112" s="73"/>
      <c r="E112" s="74"/>
      <c r="F112" s="75"/>
      <c r="G112" s="128"/>
    </row>
    <row r="113" spans="1:7" s="76" customFormat="1" ht="31.5" x14ac:dyDescent="0.25">
      <c r="A113" s="117" t="s">
        <v>213</v>
      </c>
      <c r="B113" s="73"/>
      <c r="C113" s="72" t="s">
        <v>261</v>
      </c>
      <c r="D113" s="73" t="s">
        <v>90</v>
      </c>
      <c r="E113" s="74">
        <v>12</v>
      </c>
      <c r="F113" s="75">
        <v>60000</v>
      </c>
      <c r="G113" s="128">
        <f>E113*F113</f>
        <v>720000</v>
      </c>
    </row>
    <row r="114" spans="1:7" s="76" customFormat="1" x14ac:dyDescent="0.25">
      <c r="A114" s="117"/>
      <c r="B114" s="73"/>
      <c r="C114" s="72"/>
      <c r="D114" s="73"/>
      <c r="E114" s="74"/>
      <c r="F114" s="75"/>
      <c r="G114" s="128"/>
    </row>
    <row r="115" spans="1:7" s="76" customFormat="1" ht="31.5" x14ac:dyDescent="0.25">
      <c r="A115" s="117" t="s">
        <v>214</v>
      </c>
      <c r="B115" s="73"/>
      <c r="C115" s="72" t="s">
        <v>216</v>
      </c>
      <c r="D115" s="73" t="s">
        <v>11</v>
      </c>
      <c r="E115" s="74">
        <f>G113</f>
        <v>720000</v>
      </c>
      <c r="F115" s="93"/>
      <c r="G115" s="128"/>
    </row>
    <row r="116" spans="1:7" s="76" customFormat="1" x14ac:dyDescent="0.25">
      <c r="A116" s="117"/>
      <c r="B116" s="73"/>
      <c r="C116" s="72"/>
      <c r="D116" s="73"/>
      <c r="E116" s="74"/>
      <c r="F116" s="75"/>
      <c r="G116" s="128"/>
    </row>
    <row r="117" spans="1:7" s="76" customFormat="1" x14ac:dyDescent="0.25">
      <c r="A117" s="117"/>
      <c r="B117" s="113"/>
      <c r="C117" s="72"/>
      <c r="D117" s="73"/>
      <c r="E117" s="74"/>
      <c r="F117" s="75"/>
      <c r="G117" s="128"/>
    </row>
    <row r="118" spans="1:7" s="76" customFormat="1" ht="15.75" customHeight="1" thickBot="1" x14ac:dyDescent="0.3">
      <c r="A118" s="182" t="s">
        <v>7</v>
      </c>
      <c r="B118" s="183"/>
      <c r="C118" s="183"/>
      <c r="D118" s="183"/>
      <c r="E118" s="183"/>
      <c r="F118" s="184"/>
      <c r="G118" s="132"/>
    </row>
  </sheetData>
  <mergeCells count="6">
    <mergeCell ref="A40:F40"/>
    <mergeCell ref="A46:F46"/>
    <mergeCell ref="A100:F100"/>
    <mergeCell ref="A118:F118"/>
    <mergeCell ref="F1:G1"/>
    <mergeCell ref="C9:C10"/>
  </mergeCells>
  <pageMargins left="0.7" right="0.7" top="0.75" bottom="0.75" header="0.3" footer="0.3"/>
  <pageSetup paperSize="9" scale="63" fitToHeight="0" orientation="portrait" horizontalDpi="300" verticalDpi="300" r:id="rId1"/>
  <rowBreaks count="2" manualBreakCount="2">
    <brk id="46" max="6" man="1"/>
    <brk id="100"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tabSelected="1" topLeftCell="A2" zoomScaleNormal="100" zoomScaleSheetLayoutView="130" workbookViewId="0">
      <pane ySplit="1" topLeftCell="A3" activePane="bottomLeft" state="frozen"/>
      <selection activeCell="A2" sqref="A2"/>
      <selection pane="bottomLeft" activeCell="D14" sqref="D14"/>
    </sheetView>
  </sheetViews>
  <sheetFormatPr defaultRowHeight="12.75" x14ac:dyDescent="0.2"/>
  <cols>
    <col min="1" max="1" width="17" style="39" customWidth="1"/>
    <col min="2" max="2" width="31.42578125" style="39" customWidth="1"/>
    <col min="3" max="3" width="4.85546875" style="39" customWidth="1"/>
    <col min="4" max="4" width="17.28515625" style="39" customWidth="1"/>
    <col min="5" max="5" width="17.28515625" style="40" customWidth="1"/>
    <col min="6" max="8" width="11.140625" style="41" customWidth="1"/>
    <col min="9" max="9" width="11.140625" style="42" customWidth="1"/>
    <col min="10" max="256" width="9.140625" style="39"/>
    <col min="257" max="257" width="17" style="39" customWidth="1"/>
    <col min="258" max="258" width="31.42578125" style="39" customWidth="1"/>
    <col min="259" max="259" width="4.85546875" style="39" customWidth="1"/>
    <col min="260" max="261" width="17.28515625" style="39" customWidth="1"/>
    <col min="262" max="265" width="11.140625" style="39" customWidth="1"/>
    <col min="266" max="512" width="9.140625" style="39"/>
    <col min="513" max="513" width="17" style="39" customWidth="1"/>
    <col min="514" max="514" width="31.42578125" style="39" customWidth="1"/>
    <col min="515" max="515" width="4.85546875" style="39" customWidth="1"/>
    <col min="516" max="517" width="17.28515625" style="39" customWidth="1"/>
    <col min="518" max="521" width="11.140625" style="39" customWidth="1"/>
    <col min="522" max="768" width="9.140625" style="39"/>
    <col min="769" max="769" width="17" style="39" customWidth="1"/>
    <col min="770" max="770" width="31.42578125" style="39" customWidth="1"/>
    <col min="771" max="771" width="4.85546875" style="39" customWidth="1"/>
    <col min="772" max="773" width="17.28515625" style="39" customWidth="1"/>
    <col min="774" max="777" width="11.140625" style="39" customWidth="1"/>
    <col min="778" max="1024" width="9.140625" style="39"/>
    <col min="1025" max="1025" width="17" style="39" customWidth="1"/>
    <col min="1026" max="1026" width="31.42578125" style="39" customWidth="1"/>
    <col min="1027" max="1027" width="4.85546875" style="39" customWidth="1"/>
    <col min="1028" max="1029" width="17.28515625" style="39" customWidth="1"/>
    <col min="1030" max="1033" width="11.140625" style="39" customWidth="1"/>
    <col min="1034" max="1280" width="9.140625" style="39"/>
    <col min="1281" max="1281" width="17" style="39" customWidth="1"/>
    <col min="1282" max="1282" width="31.42578125" style="39" customWidth="1"/>
    <col min="1283" max="1283" width="4.85546875" style="39" customWidth="1"/>
    <col min="1284" max="1285" width="17.28515625" style="39" customWidth="1"/>
    <col min="1286" max="1289" width="11.140625" style="39" customWidth="1"/>
    <col min="1290" max="1536" width="9.140625" style="39"/>
    <col min="1537" max="1537" width="17" style="39" customWidth="1"/>
    <col min="1538" max="1538" width="31.42578125" style="39" customWidth="1"/>
    <col min="1539" max="1539" width="4.85546875" style="39" customWidth="1"/>
    <col min="1540" max="1541" width="17.28515625" style="39" customWidth="1"/>
    <col min="1542" max="1545" width="11.140625" style="39" customWidth="1"/>
    <col min="1546" max="1792" width="9.140625" style="39"/>
    <col min="1793" max="1793" width="17" style="39" customWidth="1"/>
    <col min="1794" max="1794" width="31.42578125" style="39" customWidth="1"/>
    <col min="1795" max="1795" width="4.85546875" style="39" customWidth="1"/>
    <col min="1796" max="1797" width="17.28515625" style="39" customWidth="1"/>
    <col min="1798" max="1801" width="11.140625" style="39" customWidth="1"/>
    <col min="1802" max="2048" width="9.140625" style="39"/>
    <col min="2049" max="2049" width="17" style="39" customWidth="1"/>
    <col min="2050" max="2050" width="31.42578125" style="39" customWidth="1"/>
    <col min="2051" max="2051" width="4.85546875" style="39" customWidth="1"/>
    <col min="2052" max="2053" width="17.28515625" style="39" customWidth="1"/>
    <col min="2054" max="2057" width="11.140625" style="39" customWidth="1"/>
    <col min="2058" max="2304" width="9.140625" style="39"/>
    <col min="2305" max="2305" width="17" style="39" customWidth="1"/>
    <col min="2306" max="2306" width="31.42578125" style="39" customWidth="1"/>
    <col min="2307" max="2307" width="4.85546875" style="39" customWidth="1"/>
    <col min="2308" max="2309" width="17.28515625" style="39" customWidth="1"/>
    <col min="2310" max="2313" width="11.140625" style="39" customWidth="1"/>
    <col min="2314" max="2560" width="9.140625" style="39"/>
    <col min="2561" max="2561" width="17" style="39" customWidth="1"/>
    <col min="2562" max="2562" width="31.42578125" style="39" customWidth="1"/>
    <col min="2563" max="2563" width="4.85546875" style="39" customWidth="1"/>
    <col min="2564" max="2565" width="17.28515625" style="39" customWidth="1"/>
    <col min="2566" max="2569" width="11.140625" style="39" customWidth="1"/>
    <col min="2570" max="2816" width="9.140625" style="39"/>
    <col min="2817" max="2817" width="17" style="39" customWidth="1"/>
    <col min="2818" max="2818" width="31.42578125" style="39" customWidth="1"/>
    <col min="2819" max="2819" width="4.85546875" style="39" customWidth="1"/>
    <col min="2820" max="2821" width="17.28515625" style="39" customWidth="1"/>
    <col min="2822" max="2825" width="11.140625" style="39" customWidth="1"/>
    <col min="2826" max="3072" width="9.140625" style="39"/>
    <col min="3073" max="3073" width="17" style="39" customWidth="1"/>
    <col min="3074" max="3074" width="31.42578125" style="39" customWidth="1"/>
    <col min="3075" max="3075" width="4.85546875" style="39" customWidth="1"/>
    <col min="3076" max="3077" width="17.28515625" style="39" customWidth="1"/>
    <col min="3078" max="3081" width="11.140625" style="39" customWidth="1"/>
    <col min="3082" max="3328" width="9.140625" style="39"/>
    <col min="3329" max="3329" width="17" style="39" customWidth="1"/>
    <col min="3330" max="3330" width="31.42578125" style="39" customWidth="1"/>
    <col min="3331" max="3331" width="4.85546875" style="39" customWidth="1"/>
    <col min="3332" max="3333" width="17.28515625" style="39" customWidth="1"/>
    <col min="3334" max="3337" width="11.140625" style="39" customWidth="1"/>
    <col min="3338" max="3584" width="9.140625" style="39"/>
    <col min="3585" max="3585" width="17" style="39" customWidth="1"/>
    <col min="3586" max="3586" width="31.42578125" style="39" customWidth="1"/>
    <col min="3587" max="3587" width="4.85546875" style="39" customWidth="1"/>
    <col min="3588" max="3589" width="17.28515625" style="39" customWidth="1"/>
    <col min="3590" max="3593" width="11.140625" style="39" customWidth="1"/>
    <col min="3594" max="3840" width="9.140625" style="39"/>
    <col min="3841" max="3841" width="17" style="39" customWidth="1"/>
    <col min="3842" max="3842" width="31.42578125" style="39" customWidth="1"/>
    <col min="3843" max="3843" width="4.85546875" style="39" customWidth="1"/>
    <col min="3844" max="3845" width="17.28515625" style="39" customWidth="1"/>
    <col min="3846" max="3849" width="11.140625" style="39" customWidth="1"/>
    <col min="3850" max="4096" width="9.140625" style="39"/>
    <col min="4097" max="4097" width="17" style="39" customWidth="1"/>
    <col min="4098" max="4098" width="31.42578125" style="39" customWidth="1"/>
    <col min="4099" max="4099" width="4.85546875" style="39" customWidth="1"/>
    <col min="4100" max="4101" width="17.28515625" style="39" customWidth="1"/>
    <col min="4102" max="4105" width="11.140625" style="39" customWidth="1"/>
    <col min="4106" max="4352" width="9.140625" style="39"/>
    <col min="4353" max="4353" width="17" style="39" customWidth="1"/>
    <col min="4354" max="4354" width="31.42578125" style="39" customWidth="1"/>
    <col min="4355" max="4355" width="4.85546875" style="39" customWidth="1"/>
    <col min="4356" max="4357" width="17.28515625" style="39" customWidth="1"/>
    <col min="4358" max="4361" width="11.140625" style="39" customWidth="1"/>
    <col min="4362" max="4608" width="9.140625" style="39"/>
    <col min="4609" max="4609" width="17" style="39" customWidth="1"/>
    <col min="4610" max="4610" width="31.42578125" style="39" customWidth="1"/>
    <col min="4611" max="4611" width="4.85546875" style="39" customWidth="1"/>
    <col min="4612" max="4613" width="17.28515625" style="39" customWidth="1"/>
    <col min="4614" max="4617" width="11.140625" style="39" customWidth="1"/>
    <col min="4618" max="4864" width="9.140625" style="39"/>
    <col min="4865" max="4865" width="17" style="39" customWidth="1"/>
    <col min="4866" max="4866" width="31.42578125" style="39" customWidth="1"/>
    <col min="4867" max="4867" width="4.85546875" style="39" customWidth="1"/>
    <col min="4868" max="4869" width="17.28515625" style="39" customWidth="1"/>
    <col min="4870" max="4873" width="11.140625" style="39" customWidth="1"/>
    <col min="4874" max="5120" width="9.140625" style="39"/>
    <col min="5121" max="5121" width="17" style="39" customWidth="1"/>
    <col min="5122" max="5122" width="31.42578125" style="39" customWidth="1"/>
    <col min="5123" max="5123" width="4.85546875" style="39" customWidth="1"/>
    <col min="5124" max="5125" width="17.28515625" style="39" customWidth="1"/>
    <col min="5126" max="5129" width="11.140625" style="39" customWidth="1"/>
    <col min="5130" max="5376" width="9.140625" style="39"/>
    <col min="5377" max="5377" width="17" style="39" customWidth="1"/>
    <col min="5378" max="5378" width="31.42578125" style="39" customWidth="1"/>
    <col min="5379" max="5379" width="4.85546875" style="39" customWidth="1"/>
    <col min="5380" max="5381" width="17.28515625" style="39" customWidth="1"/>
    <col min="5382" max="5385" width="11.140625" style="39" customWidth="1"/>
    <col min="5386" max="5632" width="9.140625" style="39"/>
    <col min="5633" max="5633" width="17" style="39" customWidth="1"/>
    <col min="5634" max="5634" width="31.42578125" style="39" customWidth="1"/>
    <col min="5635" max="5635" width="4.85546875" style="39" customWidth="1"/>
    <col min="5636" max="5637" width="17.28515625" style="39" customWidth="1"/>
    <col min="5638" max="5641" width="11.140625" style="39" customWidth="1"/>
    <col min="5642" max="5888" width="9.140625" style="39"/>
    <col min="5889" max="5889" width="17" style="39" customWidth="1"/>
    <col min="5890" max="5890" width="31.42578125" style="39" customWidth="1"/>
    <col min="5891" max="5891" width="4.85546875" style="39" customWidth="1"/>
    <col min="5892" max="5893" width="17.28515625" style="39" customWidth="1"/>
    <col min="5894" max="5897" width="11.140625" style="39" customWidth="1"/>
    <col min="5898" max="6144" width="9.140625" style="39"/>
    <col min="6145" max="6145" width="17" style="39" customWidth="1"/>
    <col min="6146" max="6146" width="31.42578125" style="39" customWidth="1"/>
    <col min="6147" max="6147" width="4.85546875" style="39" customWidth="1"/>
    <col min="6148" max="6149" width="17.28515625" style="39" customWidth="1"/>
    <col min="6150" max="6153" width="11.140625" style="39" customWidth="1"/>
    <col min="6154" max="6400" width="9.140625" style="39"/>
    <col min="6401" max="6401" width="17" style="39" customWidth="1"/>
    <col min="6402" max="6402" width="31.42578125" style="39" customWidth="1"/>
    <col min="6403" max="6403" width="4.85546875" style="39" customWidth="1"/>
    <col min="6404" max="6405" width="17.28515625" style="39" customWidth="1"/>
    <col min="6406" max="6409" width="11.140625" style="39" customWidth="1"/>
    <col min="6410" max="6656" width="9.140625" style="39"/>
    <col min="6657" max="6657" width="17" style="39" customWidth="1"/>
    <col min="6658" max="6658" width="31.42578125" style="39" customWidth="1"/>
    <col min="6659" max="6659" width="4.85546875" style="39" customWidth="1"/>
    <col min="6660" max="6661" width="17.28515625" style="39" customWidth="1"/>
    <col min="6662" max="6665" width="11.140625" style="39" customWidth="1"/>
    <col min="6666" max="6912" width="9.140625" style="39"/>
    <col min="6913" max="6913" width="17" style="39" customWidth="1"/>
    <col min="6914" max="6914" width="31.42578125" style="39" customWidth="1"/>
    <col min="6915" max="6915" width="4.85546875" style="39" customWidth="1"/>
    <col min="6916" max="6917" width="17.28515625" style="39" customWidth="1"/>
    <col min="6918" max="6921" width="11.140625" style="39" customWidth="1"/>
    <col min="6922" max="7168" width="9.140625" style="39"/>
    <col min="7169" max="7169" width="17" style="39" customWidth="1"/>
    <col min="7170" max="7170" width="31.42578125" style="39" customWidth="1"/>
    <col min="7171" max="7171" width="4.85546875" style="39" customWidth="1"/>
    <col min="7172" max="7173" width="17.28515625" style="39" customWidth="1"/>
    <col min="7174" max="7177" width="11.140625" style="39" customWidth="1"/>
    <col min="7178" max="7424" width="9.140625" style="39"/>
    <col min="7425" max="7425" width="17" style="39" customWidth="1"/>
    <col min="7426" max="7426" width="31.42578125" style="39" customWidth="1"/>
    <col min="7427" max="7427" width="4.85546875" style="39" customWidth="1"/>
    <col min="7428" max="7429" width="17.28515625" style="39" customWidth="1"/>
    <col min="7430" max="7433" width="11.140625" style="39" customWidth="1"/>
    <col min="7434" max="7680" width="9.140625" style="39"/>
    <col min="7681" max="7681" width="17" style="39" customWidth="1"/>
    <col min="7682" max="7682" width="31.42578125" style="39" customWidth="1"/>
    <col min="7683" max="7683" width="4.85546875" style="39" customWidth="1"/>
    <col min="7684" max="7685" width="17.28515625" style="39" customWidth="1"/>
    <col min="7686" max="7689" width="11.140625" style="39" customWidth="1"/>
    <col min="7690" max="7936" width="9.140625" style="39"/>
    <col min="7937" max="7937" width="17" style="39" customWidth="1"/>
    <col min="7938" max="7938" width="31.42578125" style="39" customWidth="1"/>
    <col min="7939" max="7939" width="4.85546875" style="39" customWidth="1"/>
    <col min="7940" max="7941" width="17.28515625" style="39" customWidth="1"/>
    <col min="7942" max="7945" width="11.140625" style="39" customWidth="1"/>
    <col min="7946" max="8192" width="9.140625" style="39"/>
    <col min="8193" max="8193" width="17" style="39" customWidth="1"/>
    <col min="8194" max="8194" width="31.42578125" style="39" customWidth="1"/>
    <col min="8195" max="8195" width="4.85546875" style="39" customWidth="1"/>
    <col min="8196" max="8197" width="17.28515625" style="39" customWidth="1"/>
    <col min="8198" max="8201" width="11.140625" style="39" customWidth="1"/>
    <col min="8202" max="8448" width="9.140625" style="39"/>
    <col min="8449" max="8449" width="17" style="39" customWidth="1"/>
    <col min="8450" max="8450" width="31.42578125" style="39" customWidth="1"/>
    <col min="8451" max="8451" width="4.85546875" style="39" customWidth="1"/>
    <col min="8452" max="8453" width="17.28515625" style="39" customWidth="1"/>
    <col min="8454" max="8457" width="11.140625" style="39" customWidth="1"/>
    <col min="8458" max="8704" width="9.140625" style="39"/>
    <col min="8705" max="8705" width="17" style="39" customWidth="1"/>
    <col min="8706" max="8706" width="31.42578125" style="39" customWidth="1"/>
    <col min="8707" max="8707" width="4.85546875" style="39" customWidth="1"/>
    <col min="8708" max="8709" width="17.28515625" style="39" customWidth="1"/>
    <col min="8710" max="8713" width="11.140625" style="39" customWidth="1"/>
    <col min="8714" max="8960" width="9.140625" style="39"/>
    <col min="8961" max="8961" width="17" style="39" customWidth="1"/>
    <col min="8962" max="8962" width="31.42578125" style="39" customWidth="1"/>
    <col min="8963" max="8963" width="4.85546875" style="39" customWidth="1"/>
    <col min="8964" max="8965" width="17.28515625" style="39" customWidth="1"/>
    <col min="8966" max="8969" width="11.140625" style="39" customWidth="1"/>
    <col min="8970" max="9216" width="9.140625" style="39"/>
    <col min="9217" max="9217" width="17" style="39" customWidth="1"/>
    <col min="9218" max="9218" width="31.42578125" style="39" customWidth="1"/>
    <col min="9219" max="9219" width="4.85546875" style="39" customWidth="1"/>
    <col min="9220" max="9221" width="17.28515625" style="39" customWidth="1"/>
    <col min="9222" max="9225" width="11.140625" style="39" customWidth="1"/>
    <col min="9226" max="9472" width="9.140625" style="39"/>
    <col min="9473" max="9473" width="17" style="39" customWidth="1"/>
    <col min="9474" max="9474" width="31.42578125" style="39" customWidth="1"/>
    <col min="9475" max="9475" width="4.85546875" style="39" customWidth="1"/>
    <col min="9476" max="9477" width="17.28515625" style="39" customWidth="1"/>
    <col min="9478" max="9481" width="11.140625" style="39" customWidth="1"/>
    <col min="9482" max="9728" width="9.140625" style="39"/>
    <col min="9729" max="9729" width="17" style="39" customWidth="1"/>
    <col min="9730" max="9730" width="31.42578125" style="39" customWidth="1"/>
    <col min="9731" max="9731" width="4.85546875" style="39" customWidth="1"/>
    <col min="9732" max="9733" width="17.28515625" style="39" customWidth="1"/>
    <col min="9734" max="9737" width="11.140625" style="39" customWidth="1"/>
    <col min="9738" max="9984" width="9.140625" style="39"/>
    <col min="9985" max="9985" width="17" style="39" customWidth="1"/>
    <col min="9986" max="9986" width="31.42578125" style="39" customWidth="1"/>
    <col min="9987" max="9987" width="4.85546875" style="39" customWidth="1"/>
    <col min="9988" max="9989" width="17.28515625" style="39" customWidth="1"/>
    <col min="9990" max="9993" width="11.140625" style="39" customWidth="1"/>
    <col min="9994" max="10240" width="9.140625" style="39"/>
    <col min="10241" max="10241" width="17" style="39" customWidth="1"/>
    <col min="10242" max="10242" width="31.42578125" style="39" customWidth="1"/>
    <col min="10243" max="10243" width="4.85546875" style="39" customWidth="1"/>
    <col min="10244" max="10245" width="17.28515625" style="39" customWidth="1"/>
    <col min="10246" max="10249" width="11.140625" style="39" customWidth="1"/>
    <col min="10250" max="10496" width="9.140625" style="39"/>
    <col min="10497" max="10497" width="17" style="39" customWidth="1"/>
    <col min="10498" max="10498" width="31.42578125" style="39" customWidth="1"/>
    <col min="10499" max="10499" width="4.85546875" style="39" customWidth="1"/>
    <col min="10500" max="10501" width="17.28515625" style="39" customWidth="1"/>
    <col min="10502" max="10505" width="11.140625" style="39" customWidth="1"/>
    <col min="10506" max="10752" width="9.140625" style="39"/>
    <col min="10753" max="10753" width="17" style="39" customWidth="1"/>
    <col min="10754" max="10754" width="31.42578125" style="39" customWidth="1"/>
    <col min="10755" max="10755" width="4.85546875" style="39" customWidth="1"/>
    <col min="10756" max="10757" width="17.28515625" style="39" customWidth="1"/>
    <col min="10758" max="10761" width="11.140625" style="39" customWidth="1"/>
    <col min="10762" max="11008" width="9.140625" style="39"/>
    <col min="11009" max="11009" width="17" style="39" customWidth="1"/>
    <col min="11010" max="11010" width="31.42578125" style="39" customWidth="1"/>
    <col min="11011" max="11011" width="4.85546875" style="39" customWidth="1"/>
    <col min="11012" max="11013" width="17.28515625" style="39" customWidth="1"/>
    <col min="11014" max="11017" width="11.140625" style="39" customWidth="1"/>
    <col min="11018" max="11264" width="9.140625" style="39"/>
    <col min="11265" max="11265" width="17" style="39" customWidth="1"/>
    <col min="11266" max="11266" width="31.42578125" style="39" customWidth="1"/>
    <col min="11267" max="11267" width="4.85546875" style="39" customWidth="1"/>
    <col min="11268" max="11269" width="17.28515625" style="39" customWidth="1"/>
    <col min="11270" max="11273" width="11.140625" style="39" customWidth="1"/>
    <col min="11274" max="11520" width="9.140625" style="39"/>
    <col min="11521" max="11521" width="17" style="39" customWidth="1"/>
    <col min="11522" max="11522" width="31.42578125" style="39" customWidth="1"/>
    <col min="11523" max="11523" width="4.85546875" style="39" customWidth="1"/>
    <col min="11524" max="11525" width="17.28515625" style="39" customWidth="1"/>
    <col min="11526" max="11529" width="11.140625" style="39" customWidth="1"/>
    <col min="11530" max="11776" width="9.140625" style="39"/>
    <col min="11777" max="11777" width="17" style="39" customWidth="1"/>
    <col min="11778" max="11778" width="31.42578125" style="39" customWidth="1"/>
    <col min="11779" max="11779" width="4.85546875" style="39" customWidth="1"/>
    <col min="11780" max="11781" width="17.28515625" style="39" customWidth="1"/>
    <col min="11782" max="11785" width="11.140625" style="39" customWidth="1"/>
    <col min="11786" max="12032" width="9.140625" style="39"/>
    <col min="12033" max="12033" width="17" style="39" customWidth="1"/>
    <col min="12034" max="12034" width="31.42578125" style="39" customWidth="1"/>
    <col min="12035" max="12035" width="4.85546875" style="39" customWidth="1"/>
    <col min="12036" max="12037" width="17.28515625" style="39" customWidth="1"/>
    <col min="12038" max="12041" width="11.140625" style="39" customWidth="1"/>
    <col min="12042" max="12288" width="9.140625" style="39"/>
    <col min="12289" max="12289" width="17" style="39" customWidth="1"/>
    <col min="12290" max="12290" width="31.42578125" style="39" customWidth="1"/>
    <col min="12291" max="12291" width="4.85546875" style="39" customWidth="1"/>
    <col min="12292" max="12293" width="17.28515625" style="39" customWidth="1"/>
    <col min="12294" max="12297" width="11.140625" style="39" customWidth="1"/>
    <col min="12298" max="12544" width="9.140625" style="39"/>
    <col min="12545" max="12545" width="17" style="39" customWidth="1"/>
    <col min="12546" max="12546" width="31.42578125" style="39" customWidth="1"/>
    <col min="12547" max="12547" width="4.85546875" style="39" customWidth="1"/>
    <col min="12548" max="12549" width="17.28515625" style="39" customWidth="1"/>
    <col min="12550" max="12553" width="11.140625" style="39" customWidth="1"/>
    <col min="12554" max="12800" width="9.140625" style="39"/>
    <col min="12801" max="12801" width="17" style="39" customWidth="1"/>
    <col min="12802" max="12802" width="31.42578125" style="39" customWidth="1"/>
    <col min="12803" max="12803" width="4.85546875" style="39" customWidth="1"/>
    <col min="12804" max="12805" width="17.28515625" style="39" customWidth="1"/>
    <col min="12806" max="12809" width="11.140625" style="39" customWidth="1"/>
    <col min="12810" max="13056" width="9.140625" style="39"/>
    <col min="13057" max="13057" width="17" style="39" customWidth="1"/>
    <col min="13058" max="13058" width="31.42578125" style="39" customWidth="1"/>
    <col min="13059" max="13059" width="4.85546875" style="39" customWidth="1"/>
    <col min="13060" max="13061" width="17.28515625" style="39" customWidth="1"/>
    <col min="13062" max="13065" width="11.140625" style="39" customWidth="1"/>
    <col min="13066" max="13312" width="9.140625" style="39"/>
    <col min="13313" max="13313" width="17" style="39" customWidth="1"/>
    <col min="13314" max="13314" width="31.42578125" style="39" customWidth="1"/>
    <col min="13315" max="13315" width="4.85546875" style="39" customWidth="1"/>
    <col min="13316" max="13317" width="17.28515625" style="39" customWidth="1"/>
    <col min="13318" max="13321" width="11.140625" style="39" customWidth="1"/>
    <col min="13322" max="13568" width="9.140625" style="39"/>
    <col min="13569" max="13569" width="17" style="39" customWidth="1"/>
    <col min="13570" max="13570" width="31.42578125" style="39" customWidth="1"/>
    <col min="13571" max="13571" width="4.85546875" style="39" customWidth="1"/>
    <col min="13572" max="13573" width="17.28515625" style="39" customWidth="1"/>
    <col min="13574" max="13577" width="11.140625" style="39" customWidth="1"/>
    <col min="13578" max="13824" width="9.140625" style="39"/>
    <col min="13825" max="13825" width="17" style="39" customWidth="1"/>
    <col min="13826" max="13826" width="31.42578125" style="39" customWidth="1"/>
    <col min="13827" max="13827" width="4.85546875" style="39" customWidth="1"/>
    <col min="13828" max="13829" width="17.28515625" style="39" customWidth="1"/>
    <col min="13830" max="13833" width="11.140625" style="39" customWidth="1"/>
    <col min="13834" max="14080" width="9.140625" style="39"/>
    <col min="14081" max="14081" width="17" style="39" customWidth="1"/>
    <col min="14082" max="14082" width="31.42578125" style="39" customWidth="1"/>
    <col min="14083" max="14083" width="4.85546875" style="39" customWidth="1"/>
    <col min="14084" max="14085" width="17.28515625" style="39" customWidth="1"/>
    <col min="14086" max="14089" width="11.140625" style="39" customWidth="1"/>
    <col min="14090" max="14336" width="9.140625" style="39"/>
    <col min="14337" max="14337" width="17" style="39" customWidth="1"/>
    <col min="14338" max="14338" width="31.42578125" style="39" customWidth="1"/>
    <col min="14339" max="14339" width="4.85546875" style="39" customWidth="1"/>
    <col min="14340" max="14341" width="17.28515625" style="39" customWidth="1"/>
    <col min="14342" max="14345" width="11.140625" style="39" customWidth="1"/>
    <col min="14346" max="14592" width="9.140625" style="39"/>
    <col min="14593" max="14593" width="17" style="39" customWidth="1"/>
    <col min="14594" max="14594" width="31.42578125" style="39" customWidth="1"/>
    <col min="14595" max="14595" width="4.85546875" style="39" customWidth="1"/>
    <col min="14596" max="14597" width="17.28515625" style="39" customWidth="1"/>
    <col min="14598" max="14601" width="11.140625" style="39" customWidth="1"/>
    <col min="14602" max="14848" width="9.140625" style="39"/>
    <col min="14849" max="14849" width="17" style="39" customWidth="1"/>
    <col min="14850" max="14850" width="31.42578125" style="39" customWidth="1"/>
    <col min="14851" max="14851" width="4.85546875" style="39" customWidth="1"/>
    <col min="14852" max="14853" width="17.28515625" style="39" customWidth="1"/>
    <col min="14854" max="14857" width="11.140625" style="39" customWidth="1"/>
    <col min="14858" max="15104" width="9.140625" style="39"/>
    <col min="15105" max="15105" width="17" style="39" customWidth="1"/>
    <col min="15106" max="15106" width="31.42578125" style="39" customWidth="1"/>
    <col min="15107" max="15107" width="4.85546875" style="39" customWidth="1"/>
    <col min="15108" max="15109" width="17.28515625" style="39" customWidth="1"/>
    <col min="15110" max="15113" width="11.140625" style="39" customWidth="1"/>
    <col min="15114" max="15360" width="9.140625" style="39"/>
    <col min="15361" max="15361" width="17" style="39" customWidth="1"/>
    <col min="15362" max="15362" width="31.42578125" style="39" customWidth="1"/>
    <col min="15363" max="15363" width="4.85546875" style="39" customWidth="1"/>
    <col min="15364" max="15365" width="17.28515625" style="39" customWidth="1"/>
    <col min="15366" max="15369" width="11.140625" style="39" customWidth="1"/>
    <col min="15370" max="15616" width="9.140625" style="39"/>
    <col min="15617" max="15617" width="17" style="39" customWidth="1"/>
    <col min="15618" max="15618" width="31.42578125" style="39" customWidth="1"/>
    <col min="15619" max="15619" width="4.85546875" style="39" customWidth="1"/>
    <col min="15620" max="15621" width="17.28515625" style="39" customWidth="1"/>
    <col min="15622" max="15625" width="11.140625" style="39" customWidth="1"/>
    <col min="15626" max="15872" width="9.140625" style="39"/>
    <col min="15873" max="15873" width="17" style="39" customWidth="1"/>
    <col min="15874" max="15874" width="31.42578125" style="39" customWidth="1"/>
    <col min="15875" max="15875" width="4.85546875" style="39" customWidth="1"/>
    <col min="15876" max="15877" width="17.28515625" style="39" customWidth="1"/>
    <col min="15878" max="15881" width="11.140625" style="39" customWidth="1"/>
    <col min="15882" max="16128" width="9.140625" style="39"/>
    <col min="16129" max="16129" width="17" style="39" customWidth="1"/>
    <col min="16130" max="16130" width="31.42578125" style="39" customWidth="1"/>
    <col min="16131" max="16131" width="4.85546875" style="39" customWidth="1"/>
    <col min="16132" max="16133" width="17.28515625" style="39" customWidth="1"/>
    <col min="16134" max="16137" width="11.140625" style="39" customWidth="1"/>
    <col min="16138" max="16384" width="9.140625" style="39"/>
  </cols>
  <sheetData>
    <row r="1" spans="1:9" hidden="1" x14ac:dyDescent="0.2"/>
    <row r="2" spans="1:9" ht="15" customHeight="1" x14ac:dyDescent="0.2">
      <c r="A2" s="139" t="s">
        <v>71</v>
      </c>
      <c r="B2" s="140"/>
      <c r="C2" s="140"/>
      <c r="D2" s="141"/>
      <c r="E2" s="142" t="s">
        <v>72</v>
      </c>
      <c r="F2" s="43"/>
      <c r="G2" s="43"/>
      <c r="H2" s="43"/>
    </row>
    <row r="3" spans="1:9" ht="15" customHeight="1" x14ac:dyDescent="0.2">
      <c r="A3" s="143"/>
      <c r="B3" s="44"/>
      <c r="C3" s="44"/>
      <c r="D3" s="44"/>
      <c r="E3" s="144"/>
      <c r="F3" s="43"/>
      <c r="G3" s="43"/>
      <c r="H3" s="43"/>
    </row>
    <row r="4" spans="1:9" ht="15" customHeight="1" x14ac:dyDescent="0.2">
      <c r="A4" s="145" t="s">
        <v>73</v>
      </c>
      <c r="B4" s="45" t="s">
        <v>3</v>
      </c>
      <c r="C4" s="45"/>
      <c r="D4" s="45"/>
      <c r="E4" s="146"/>
    </row>
    <row r="5" spans="1:9" ht="15" customHeight="1" x14ac:dyDescent="0.2">
      <c r="A5" s="143"/>
      <c r="B5" s="44"/>
      <c r="C5" s="44"/>
      <c r="D5" s="46"/>
      <c r="E5" s="144"/>
    </row>
    <row r="6" spans="1:9" ht="15" customHeight="1" x14ac:dyDescent="0.2">
      <c r="A6" s="147" t="s">
        <v>85</v>
      </c>
      <c r="B6" s="48" t="s">
        <v>74</v>
      </c>
      <c r="C6" s="47"/>
      <c r="D6" s="49"/>
      <c r="E6" s="148"/>
    </row>
    <row r="7" spans="1:9" ht="15" customHeight="1" x14ac:dyDescent="0.2">
      <c r="A7" s="147"/>
      <c r="B7" s="48"/>
      <c r="C7" s="47"/>
      <c r="D7" s="49"/>
      <c r="E7" s="148"/>
    </row>
    <row r="8" spans="1:9" ht="15" customHeight="1" x14ac:dyDescent="0.2">
      <c r="A8" s="147" t="s">
        <v>181</v>
      </c>
      <c r="B8" s="48" t="s">
        <v>28</v>
      </c>
      <c r="C8" s="47"/>
      <c r="D8" s="49"/>
      <c r="E8" s="148"/>
    </row>
    <row r="9" spans="1:9" ht="15" customHeight="1" x14ac:dyDescent="0.2">
      <c r="A9" s="149"/>
      <c r="B9" s="122"/>
      <c r="C9" s="121"/>
      <c r="D9" s="123"/>
      <c r="E9" s="150"/>
    </row>
    <row r="10" spans="1:9" ht="15" customHeight="1" x14ac:dyDescent="0.2">
      <c r="A10" s="147" t="s">
        <v>217</v>
      </c>
      <c r="B10" s="48" t="s">
        <v>166</v>
      </c>
      <c r="C10" s="47"/>
      <c r="D10" s="49"/>
      <c r="E10" s="148"/>
    </row>
    <row r="11" spans="1:9" ht="15" customHeight="1" x14ac:dyDescent="0.2">
      <c r="A11" s="149"/>
      <c r="B11" s="122"/>
      <c r="C11" s="121"/>
      <c r="D11" s="123"/>
      <c r="E11" s="150"/>
    </row>
    <row r="12" spans="1:9" ht="15" customHeight="1" x14ac:dyDescent="0.2">
      <c r="A12" s="147" t="s">
        <v>218</v>
      </c>
      <c r="B12" s="48" t="s">
        <v>220</v>
      </c>
      <c r="C12" s="47"/>
      <c r="D12" s="49"/>
      <c r="E12" s="148"/>
    </row>
    <row r="13" spans="1:9" ht="15" customHeight="1" x14ac:dyDescent="0.2">
      <c r="A13" s="149"/>
      <c r="B13" s="122"/>
      <c r="C13" s="121"/>
      <c r="D13" s="123"/>
      <c r="E13" s="150"/>
    </row>
    <row r="14" spans="1:9" ht="15" customHeight="1" x14ac:dyDescent="0.2">
      <c r="A14" s="147" t="s">
        <v>219</v>
      </c>
      <c r="B14" s="48" t="s">
        <v>10</v>
      </c>
      <c r="C14" s="47"/>
      <c r="D14" s="49"/>
      <c r="E14" s="148"/>
    </row>
    <row r="15" spans="1:9" ht="15" customHeight="1" thickBot="1" x14ac:dyDescent="0.25">
      <c r="A15" s="151"/>
      <c r="B15" s="50"/>
      <c r="C15" s="50"/>
      <c r="D15" s="51"/>
      <c r="E15" s="152"/>
    </row>
    <row r="16" spans="1:9" s="52" customFormat="1" ht="15" customHeight="1" x14ac:dyDescent="0.2">
      <c r="A16" s="153" t="s">
        <v>75</v>
      </c>
      <c r="B16" s="56"/>
      <c r="C16" s="53"/>
      <c r="D16" s="54"/>
      <c r="E16" s="154"/>
      <c r="F16" s="55"/>
      <c r="G16" s="55"/>
      <c r="H16" s="55"/>
      <c r="I16" s="56"/>
    </row>
    <row r="17" spans="1:9" s="52" customFormat="1" ht="15" customHeight="1" thickBot="1" x14ac:dyDescent="0.25">
      <c r="A17" s="155" t="s">
        <v>76</v>
      </c>
      <c r="B17" s="57"/>
      <c r="C17" s="138"/>
      <c r="D17" s="170" t="s">
        <v>11</v>
      </c>
      <c r="E17" s="154"/>
      <c r="F17" s="55"/>
      <c r="G17" s="55"/>
      <c r="H17" s="55"/>
      <c r="I17" s="56"/>
    </row>
    <row r="18" spans="1:9" s="58" customFormat="1" ht="15" customHeight="1" x14ac:dyDescent="0.2">
      <c r="A18" s="156" t="s">
        <v>77</v>
      </c>
      <c r="B18" s="61"/>
      <c r="C18" s="59"/>
      <c r="D18" s="60"/>
      <c r="E18" s="154"/>
      <c r="F18" s="55"/>
      <c r="G18" s="55"/>
      <c r="H18" s="55"/>
      <c r="I18" s="61"/>
    </row>
    <row r="19" spans="1:9" s="41" customFormat="1" ht="15" customHeight="1" thickBot="1" x14ac:dyDescent="0.25">
      <c r="A19" s="157" t="s">
        <v>78</v>
      </c>
      <c r="B19" s="62"/>
      <c r="C19" s="63"/>
      <c r="D19" s="64"/>
      <c r="E19" s="158"/>
      <c r="I19" s="42"/>
    </row>
    <row r="20" spans="1:9" s="41" customFormat="1" ht="15" customHeight="1" thickTop="1" thickBot="1" x14ac:dyDescent="0.25">
      <c r="A20" s="159" t="s">
        <v>79</v>
      </c>
      <c r="B20" s="65" t="s">
        <v>80</v>
      </c>
      <c r="C20" s="66"/>
      <c r="D20" s="67"/>
      <c r="E20" s="160"/>
      <c r="I20" s="42"/>
    </row>
    <row r="21" spans="1:9" s="41" customFormat="1" ht="13.5" thickTop="1" x14ac:dyDescent="0.2">
      <c r="A21" s="39"/>
      <c r="B21" s="39"/>
      <c r="C21" s="39"/>
      <c r="D21" s="68"/>
      <c r="E21" s="40"/>
      <c r="I21" s="42"/>
    </row>
    <row r="22" spans="1:9" s="41" customFormat="1" x14ac:dyDescent="0.2">
      <c r="A22" s="39"/>
      <c r="B22" s="39"/>
      <c r="C22" s="39"/>
      <c r="D22" s="39"/>
      <c r="E22" s="69"/>
      <c r="I22" s="42"/>
    </row>
    <row r="23" spans="1:9" s="41" customFormat="1" x14ac:dyDescent="0.2">
      <c r="A23" s="39"/>
      <c r="B23" s="39"/>
      <c r="C23" s="39"/>
      <c r="D23" s="42"/>
      <c r="E23" s="69"/>
      <c r="I23" s="42"/>
    </row>
    <row r="24" spans="1:9" s="41" customFormat="1" x14ac:dyDescent="0.2">
      <c r="A24" s="39"/>
      <c r="B24" s="39" t="s">
        <v>81</v>
      </c>
      <c r="C24" s="70"/>
      <c r="D24" s="70"/>
      <c r="E24" s="69"/>
      <c r="I24" s="42"/>
    </row>
    <row r="26" spans="1:9" s="41" customFormat="1" x14ac:dyDescent="0.2">
      <c r="A26" s="39"/>
      <c r="B26" s="39" t="s">
        <v>82</v>
      </c>
      <c r="C26" s="39"/>
      <c r="D26" s="39"/>
      <c r="E26" s="40"/>
      <c r="I26" s="42"/>
    </row>
    <row r="27" spans="1:9" s="41" customFormat="1" x14ac:dyDescent="0.2">
      <c r="A27" s="39"/>
      <c r="B27" s="39" t="s">
        <v>83</v>
      </c>
      <c r="C27" s="70"/>
      <c r="D27" s="70"/>
      <c r="E27" s="40"/>
      <c r="I27" s="42"/>
    </row>
    <row r="30" spans="1:9" s="41" customFormat="1" x14ac:dyDescent="0.2">
      <c r="A30" s="39"/>
      <c r="B30" s="39" t="s">
        <v>84</v>
      </c>
      <c r="C30" s="70"/>
      <c r="D30" s="70"/>
      <c r="E30" s="40"/>
      <c r="I30" s="42"/>
    </row>
    <row r="32" spans="1:9" s="41" customFormat="1" x14ac:dyDescent="0.2">
      <c r="A32" s="71"/>
      <c r="B32" s="39"/>
      <c r="C32" s="39"/>
      <c r="D32" s="39"/>
      <c r="E32" s="40"/>
      <c r="I32" s="42"/>
    </row>
  </sheetData>
  <pageMargins left="0.55118110236220497" right="0.39370078740157499" top="0.94488188976377996" bottom="0.59055118110236204" header="0.35433070866141703" footer="0.35433070866141703"/>
  <pageSetup paperSize="9" firstPageNumber="22" fitToHeight="21" orientation="portrait" r:id="rId1"/>
  <headerFooter alignWithMargins="0">
    <oddHeader xml:space="preserve">&amp;C
</oddHeader>
    <oddFoote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8:K43"/>
  <sheetViews>
    <sheetView topLeftCell="A22" workbookViewId="0">
      <selection activeCell="L34" sqref="L34"/>
    </sheetView>
  </sheetViews>
  <sheetFormatPr defaultRowHeight="12.75" x14ac:dyDescent="0.2"/>
  <cols>
    <col min="1" max="1" width="4.85546875" style="20" customWidth="1"/>
    <col min="2" max="3" width="8.7109375" style="20"/>
    <col min="4" max="4" width="9.85546875" style="20" bestFit="1" customWidth="1"/>
    <col min="5" max="6" width="8.7109375" style="20"/>
    <col min="7" max="7" width="9.85546875" style="20" customWidth="1"/>
    <col min="8" max="9" width="8.7109375" style="20"/>
    <col min="10" max="10" width="9.85546875" style="20" customWidth="1"/>
    <col min="11" max="11" width="5.5703125" style="20" customWidth="1"/>
    <col min="12" max="256" width="8.7109375" style="20"/>
    <col min="257" max="257" width="4.85546875" style="20" customWidth="1"/>
    <col min="258" max="259" width="8.7109375" style="20"/>
    <col min="260" max="260" width="9.85546875" style="20" bestFit="1" customWidth="1"/>
    <col min="261" max="262" width="8.7109375" style="20"/>
    <col min="263" max="263" width="9.85546875" style="20" customWidth="1"/>
    <col min="264" max="265" width="8.7109375" style="20"/>
    <col min="266" max="266" width="9.85546875" style="20" customWidth="1"/>
    <col min="267" max="267" width="5.5703125" style="20" customWidth="1"/>
    <col min="268" max="512" width="8.7109375" style="20"/>
    <col min="513" max="513" width="4.85546875" style="20" customWidth="1"/>
    <col min="514" max="515" width="8.7109375" style="20"/>
    <col min="516" max="516" width="9.85546875" style="20" bestFit="1" customWidth="1"/>
    <col min="517" max="518" width="8.7109375" style="20"/>
    <col min="519" max="519" width="9.85546875" style="20" customWidth="1"/>
    <col min="520" max="521" width="8.7109375" style="20"/>
    <col min="522" max="522" width="9.85546875" style="20" customWidth="1"/>
    <col min="523" max="523" width="5.5703125" style="20" customWidth="1"/>
    <col min="524" max="768" width="8.7109375" style="20"/>
    <col min="769" max="769" width="4.85546875" style="20" customWidth="1"/>
    <col min="770" max="771" width="8.7109375" style="20"/>
    <col min="772" max="772" width="9.85546875" style="20" bestFit="1" customWidth="1"/>
    <col min="773" max="774" width="8.7109375" style="20"/>
    <col min="775" max="775" width="9.85546875" style="20" customWidth="1"/>
    <col min="776" max="777" width="8.7109375" style="20"/>
    <col min="778" max="778" width="9.85546875" style="20" customWidth="1"/>
    <col min="779" max="779" width="5.5703125" style="20" customWidth="1"/>
    <col min="780" max="1024" width="8.7109375" style="20"/>
    <col min="1025" max="1025" width="4.85546875" style="20" customWidth="1"/>
    <col min="1026" max="1027" width="8.7109375" style="20"/>
    <col min="1028" max="1028" width="9.85546875" style="20" bestFit="1" customWidth="1"/>
    <col min="1029" max="1030" width="8.7109375" style="20"/>
    <col min="1031" max="1031" width="9.85546875" style="20" customWidth="1"/>
    <col min="1032" max="1033" width="8.7109375" style="20"/>
    <col min="1034" max="1034" width="9.85546875" style="20" customWidth="1"/>
    <col min="1035" max="1035" width="5.5703125" style="20" customWidth="1"/>
    <col min="1036" max="1280" width="8.7109375" style="20"/>
    <col min="1281" max="1281" width="4.85546875" style="20" customWidth="1"/>
    <col min="1282" max="1283" width="8.7109375" style="20"/>
    <col min="1284" max="1284" width="9.85546875" style="20" bestFit="1" customWidth="1"/>
    <col min="1285" max="1286" width="8.7109375" style="20"/>
    <col min="1287" max="1287" width="9.85546875" style="20" customWidth="1"/>
    <col min="1288" max="1289" width="8.7109375" style="20"/>
    <col min="1290" max="1290" width="9.85546875" style="20" customWidth="1"/>
    <col min="1291" max="1291" width="5.5703125" style="20" customWidth="1"/>
    <col min="1292" max="1536" width="8.7109375" style="20"/>
    <col min="1537" max="1537" width="4.85546875" style="20" customWidth="1"/>
    <col min="1538" max="1539" width="8.7109375" style="20"/>
    <col min="1540" max="1540" width="9.85546875" style="20" bestFit="1" customWidth="1"/>
    <col min="1541" max="1542" width="8.7109375" style="20"/>
    <col min="1543" max="1543" width="9.85546875" style="20" customWidth="1"/>
    <col min="1544" max="1545" width="8.7109375" style="20"/>
    <col min="1546" max="1546" width="9.85546875" style="20" customWidth="1"/>
    <col min="1547" max="1547" width="5.5703125" style="20" customWidth="1"/>
    <col min="1548" max="1792" width="8.7109375" style="20"/>
    <col min="1793" max="1793" width="4.85546875" style="20" customWidth="1"/>
    <col min="1794" max="1795" width="8.7109375" style="20"/>
    <col min="1796" max="1796" width="9.85546875" style="20" bestFit="1" customWidth="1"/>
    <col min="1797" max="1798" width="8.7109375" style="20"/>
    <col min="1799" max="1799" width="9.85546875" style="20" customWidth="1"/>
    <col min="1800" max="1801" width="8.7109375" style="20"/>
    <col min="1802" max="1802" width="9.85546875" style="20" customWidth="1"/>
    <col min="1803" max="1803" width="5.5703125" style="20" customWidth="1"/>
    <col min="1804" max="2048" width="8.7109375" style="20"/>
    <col min="2049" max="2049" width="4.85546875" style="20" customWidth="1"/>
    <col min="2050" max="2051" width="8.7109375" style="20"/>
    <col min="2052" max="2052" width="9.85546875" style="20" bestFit="1" customWidth="1"/>
    <col min="2053" max="2054" width="8.7109375" style="20"/>
    <col min="2055" max="2055" width="9.85546875" style="20" customWidth="1"/>
    <col min="2056" max="2057" width="8.7109375" style="20"/>
    <col min="2058" max="2058" width="9.85546875" style="20" customWidth="1"/>
    <col min="2059" max="2059" width="5.5703125" style="20" customWidth="1"/>
    <col min="2060" max="2304" width="8.7109375" style="20"/>
    <col min="2305" max="2305" width="4.85546875" style="20" customWidth="1"/>
    <col min="2306" max="2307" width="8.7109375" style="20"/>
    <col min="2308" max="2308" width="9.85546875" style="20" bestFit="1" customWidth="1"/>
    <col min="2309" max="2310" width="8.7109375" style="20"/>
    <col min="2311" max="2311" width="9.85546875" style="20" customWidth="1"/>
    <col min="2312" max="2313" width="8.7109375" style="20"/>
    <col min="2314" max="2314" width="9.85546875" style="20" customWidth="1"/>
    <col min="2315" max="2315" width="5.5703125" style="20" customWidth="1"/>
    <col min="2316" max="2560" width="8.7109375" style="20"/>
    <col min="2561" max="2561" width="4.85546875" style="20" customWidth="1"/>
    <col min="2562" max="2563" width="8.7109375" style="20"/>
    <col min="2564" max="2564" width="9.85546875" style="20" bestFit="1" customWidth="1"/>
    <col min="2565" max="2566" width="8.7109375" style="20"/>
    <col min="2567" max="2567" width="9.85546875" style="20" customWidth="1"/>
    <col min="2568" max="2569" width="8.7109375" style="20"/>
    <col min="2570" max="2570" width="9.85546875" style="20" customWidth="1"/>
    <col min="2571" max="2571" width="5.5703125" style="20" customWidth="1"/>
    <col min="2572" max="2816" width="8.7109375" style="20"/>
    <col min="2817" max="2817" width="4.85546875" style="20" customWidth="1"/>
    <col min="2818" max="2819" width="8.7109375" style="20"/>
    <col min="2820" max="2820" width="9.85546875" style="20" bestFit="1" customWidth="1"/>
    <col min="2821" max="2822" width="8.7109375" style="20"/>
    <col min="2823" max="2823" width="9.85546875" style="20" customWidth="1"/>
    <col min="2824" max="2825" width="8.7109375" style="20"/>
    <col min="2826" max="2826" width="9.85546875" style="20" customWidth="1"/>
    <col min="2827" max="2827" width="5.5703125" style="20" customWidth="1"/>
    <col min="2828" max="3072" width="8.7109375" style="20"/>
    <col min="3073" max="3073" width="4.85546875" style="20" customWidth="1"/>
    <col min="3074" max="3075" width="8.7109375" style="20"/>
    <col min="3076" max="3076" width="9.85546875" style="20" bestFit="1" customWidth="1"/>
    <col min="3077" max="3078" width="8.7109375" style="20"/>
    <col min="3079" max="3079" width="9.85546875" style="20" customWidth="1"/>
    <col min="3080" max="3081" width="8.7109375" style="20"/>
    <col min="3082" max="3082" width="9.85546875" style="20" customWidth="1"/>
    <col min="3083" max="3083" width="5.5703125" style="20" customWidth="1"/>
    <col min="3084" max="3328" width="8.7109375" style="20"/>
    <col min="3329" max="3329" width="4.85546875" style="20" customWidth="1"/>
    <col min="3330" max="3331" width="8.7109375" style="20"/>
    <col min="3332" max="3332" width="9.85546875" style="20" bestFit="1" customWidth="1"/>
    <col min="3333" max="3334" width="8.7109375" style="20"/>
    <col min="3335" max="3335" width="9.85546875" style="20" customWidth="1"/>
    <col min="3336" max="3337" width="8.7109375" style="20"/>
    <col min="3338" max="3338" width="9.85546875" style="20" customWidth="1"/>
    <col min="3339" max="3339" width="5.5703125" style="20" customWidth="1"/>
    <col min="3340" max="3584" width="8.7109375" style="20"/>
    <col min="3585" max="3585" width="4.85546875" style="20" customWidth="1"/>
    <col min="3586" max="3587" width="8.7109375" style="20"/>
    <col min="3588" max="3588" width="9.85546875" style="20" bestFit="1" customWidth="1"/>
    <col min="3589" max="3590" width="8.7109375" style="20"/>
    <col min="3591" max="3591" width="9.85546875" style="20" customWidth="1"/>
    <col min="3592" max="3593" width="8.7109375" style="20"/>
    <col min="3594" max="3594" width="9.85546875" style="20" customWidth="1"/>
    <col min="3595" max="3595" width="5.5703125" style="20" customWidth="1"/>
    <col min="3596" max="3840" width="8.7109375" style="20"/>
    <col min="3841" max="3841" width="4.85546875" style="20" customWidth="1"/>
    <col min="3842" max="3843" width="8.7109375" style="20"/>
    <col min="3844" max="3844" width="9.85546875" style="20" bestFit="1" customWidth="1"/>
    <col min="3845" max="3846" width="8.7109375" style="20"/>
    <col min="3847" max="3847" width="9.85546875" style="20" customWidth="1"/>
    <col min="3848" max="3849" width="8.7109375" style="20"/>
    <col min="3850" max="3850" width="9.85546875" style="20" customWidth="1"/>
    <col min="3851" max="3851" width="5.5703125" style="20" customWidth="1"/>
    <col min="3852" max="4096" width="8.7109375" style="20"/>
    <col min="4097" max="4097" width="4.85546875" style="20" customWidth="1"/>
    <col min="4098" max="4099" width="8.7109375" style="20"/>
    <col min="4100" max="4100" width="9.85546875" style="20" bestFit="1" customWidth="1"/>
    <col min="4101" max="4102" width="8.7109375" style="20"/>
    <col min="4103" max="4103" width="9.85546875" style="20" customWidth="1"/>
    <col min="4104" max="4105" width="8.7109375" style="20"/>
    <col min="4106" max="4106" width="9.85546875" style="20" customWidth="1"/>
    <col min="4107" max="4107" width="5.5703125" style="20" customWidth="1"/>
    <col min="4108" max="4352" width="8.7109375" style="20"/>
    <col min="4353" max="4353" width="4.85546875" style="20" customWidth="1"/>
    <col min="4354" max="4355" width="8.7109375" style="20"/>
    <col min="4356" max="4356" width="9.85546875" style="20" bestFit="1" customWidth="1"/>
    <col min="4357" max="4358" width="8.7109375" style="20"/>
    <col min="4359" max="4359" width="9.85546875" style="20" customWidth="1"/>
    <col min="4360" max="4361" width="8.7109375" style="20"/>
    <col min="4362" max="4362" width="9.85546875" style="20" customWidth="1"/>
    <col min="4363" max="4363" width="5.5703125" style="20" customWidth="1"/>
    <col min="4364" max="4608" width="8.7109375" style="20"/>
    <col min="4609" max="4609" width="4.85546875" style="20" customWidth="1"/>
    <col min="4610" max="4611" width="8.7109375" style="20"/>
    <col min="4612" max="4612" width="9.85546875" style="20" bestFit="1" customWidth="1"/>
    <col min="4613" max="4614" width="8.7109375" style="20"/>
    <col min="4615" max="4615" width="9.85546875" style="20" customWidth="1"/>
    <col min="4616" max="4617" width="8.7109375" style="20"/>
    <col min="4618" max="4618" width="9.85546875" style="20" customWidth="1"/>
    <col min="4619" max="4619" width="5.5703125" style="20" customWidth="1"/>
    <col min="4620" max="4864" width="8.7109375" style="20"/>
    <col min="4865" max="4865" width="4.85546875" style="20" customWidth="1"/>
    <col min="4866" max="4867" width="8.7109375" style="20"/>
    <col min="4868" max="4868" width="9.85546875" style="20" bestFit="1" customWidth="1"/>
    <col min="4869" max="4870" width="8.7109375" style="20"/>
    <col min="4871" max="4871" width="9.85546875" style="20" customWidth="1"/>
    <col min="4872" max="4873" width="8.7109375" style="20"/>
    <col min="4874" max="4874" width="9.85546875" style="20" customWidth="1"/>
    <col min="4875" max="4875" width="5.5703125" style="20" customWidth="1"/>
    <col min="4876" max="5120" width="8.7109375" style="20"/>
    <col min="5121" max="5121" width="4.85546875" style="20" customWidth="1"/>
    <col min="5122" max="5123" width="8.7109375" style="20"/>
    <col min="5124" max="5124" width="9.85546875" style="20" bestFit="1" customWidth="1"/>
    <col min="5125" max="5126" width="8.7109375" style="20"/>
    <col min="5127" max="5127" width="9.85546875" style="20" customWidth="1"/>
    <col min="5128" max="5129" width="8.7109375" style="20"/>
    <col min="5130" max="5130" width="9.85546875" style="20" customWidth="1"/>
    <col min="5131" max="5131" width="5.5703125" style="20" customWidth="1"/>
    <col min="5132" max="5376" width="8.7109375" style="20"/>
    <col min="5377" max="5377" width="4.85546875" style="20" customWidth="1"/>
    <col min="5378" max="5379" width="8.7109375" style="20"/>
    <col min="5380" max="5380" width="9.85546875" style="20" bestFit="1" customWidth="1"/>
    <col min="5381" max="5382" width="8.7109375" style="20"/>
    <col min="5383" max="5383" width="9.85546875" style="20" customWidth="1"/>
    <col min="5384" max="5385" width="8.7109375" style="20"/>
    <col min="5386" max="5386" width="9.85546875" style="20" customWidth="1"/>
    <col min="5387" max="5387" width="5.5703125" style="20" customWidth="1"/>
    <col min="5388" max="5632" width="8.7109375" style="20"/>
    <col min="5633" max="5633" width="4.85546875" style="20" customWidth="1"/>
    <col min="5634" max="5635" width="8.7109375" style="20"/>
    <col min="5636" max="5636" width="9.85546875" style="20" bestFit="1" customWidth="1"/>
    <col min="5637" max="5638" width="8.7109375" style="20"/>
    <col min="5639" max="5639" width="9.85546875" style="20" customWidth="1"/>
    <col min="5640" max="5641" width="8.7109375" style="20"/>
    <col min="5642" max="5642" width="9.85546875" style="20" customWidth="1"/>
    <col min="5643" max="5643" width="5.5703125" style="20" customWidth="1"/>
    <col min="5644" max="5888" width="8.7109375" style="20"/>
    <col min="5889" max="5889" width="4.85546875" style="20" customWidth="1"/>
    <col min="5890" max="5891" width="8.7109375" style="20"/>
    <col min="5892" max="5892" width="9.85546875" style="20" bestFit="1" customWidth="1"/>
    <col min="5893" max="5894" width="8.7109375" style="20"/>
    <col min="5895" max="5895" width="9.85546875" style="20" customWidth="1"/>
    <col min="5896" max="5897" width="8.7109375" style="20"/>
    <col min="5898" max="5898" width="9.85546875" style="20" customWidth="1"/>
    <col min="5899" max="5899" width="5.5703125" style="20" customWidth="1"/>
    <col min="5900" max="6144" width="8.7109375" style="20"/>
    <col min="6145" max="6145" width="4.85546875" style="20" customWidth="1"/>
    <col min="6146" max="6147" width="8.7109375" style="20"/>
    <col min="6148" max="6148" width="9.85546875" style="20" bestFit="1" customWidth="1"/>
    <col min="6149" max="6150" width="8.7109375" style="20"/>
    <col min="6151" max="6151" width="9.85546875" style="20" customWidth="1"/>
    <col min="6152" max="6153" width="8.7109375" style="20"/>
    <col min="6154" max="6154" width="9.85546875" style="20" customWidth="1"/>
    <col min="6155" max="6155" width="5.5703125" style="20" customWidth="1"/>
    <col min="6156" max="6400" width="8.7109375" style="20"/>
    <col min="6401" max="6401" width="4.85546875" style="20" customWidth="1"/>
    <col min="6402" max="6403" width="8.7109375" style="20"/>
    <col min="6404" max="6404" width="9.85546875" style="20" bestFit="1" customWidth="1"/>
    <col min="6405" max="6406" width="8.7109375" style="20"/>
    <col min="6407" max="6407" width="9.85546875" style="20" customWidth="1"/>
    <col min="6408" max="6409" width="8.7109375" style="20"/>
    <col min="6410" max="6410" width="9.85546875" style="20" customWidth="1"/>
    <col min="6411" max="6411" width="5.5703125" style="20" customWidth="1"/>
    <col min="6412" max="6656" width="8.7109375" style="20"/>
    <col min="6657" max="6657" width="4.85546875" style="20" customWidth="1"/>
    <col min="6658" max="6659" width="8.7109375" style="20"/>
    <col min="6660" max="6660" width="9.85546875" style="20" bestFit="1" customWidth="1"/>
    <col min="6661" max="6662" width="8.7109375" style="20"/>
    <col min="6663" max="6663" width="9.85546875" style="20" customWidth="1"/>
    <col min="6664" max="6665" width="8.7109375" style="20"/>
    <col min="6666" max="6666" width="9.85546875" style="20" customWidth="1"/>
    <col min="6667" max="6667" width="5.5703125" style="20" customWidth="1"/>
    <col min="6668" max="6912" width="8.7109375" style="20"/>
    <col min="6913" max="6913" width="4.85546875" style="20" customWidth="1"/>
    <col min="6914" max="6915" width="8.7109375" style="20"/>
    <col min="6916" max="6916" width="9.85546875" style="20" bestFit="1" customWidth="1"/>
    <col min="6917" max="6918" width="8.7109375" style="20"/>
    <col min="6919" max="6919" width="9.85546875" style="20" customWidth="1"/>
    <col min="6920" max="6921" width="8.7109375" style="20"/>
    <col min="6922" max="6922" width="9.85546875" style="20" customWidth="1"/>
    <col min="6923" max="6923" width="5.5703125" style="20" customWidth="1"/>
    <col min="6924" max="7168" width="8.7109375" style="20"/>
    <col min="7169" max="7169" width="4.85546875" style="20" customWidth="1"/>
    <col min="7170" max="7171" width="8.7109375" style="20"/>
    <col min="7172" max="7172" width="9.85546875" style="20" bestFit="1" customWidth="1"/>
    <col min="7173" max="7174" width="8.7109375" style="20"/>
    <col min="7175" max="7175" width="9.85546875" style="20" customWidth="1"/>
    <col min="7176" max="7177" width="8.7109375" style="20"/>
    <col min="7178" max="7178" width="9.85546875" style="20" customWidth="1"/>
    <col min="7179" max="7179" width="5.5703125" style="20" customWidth="1"/>
    <col min="7180" max="7424" width="8.7109375" style="20"/>
    <col min="7425" max="7425" width="4.85546875" style="20" customWidth="1"/>
    <col min="7426" max="7427" width="8.7109375" style="20"/>
    <col min="7428" max="7428" width="9.85546875" style="20" bestFit="1" customWidth="1"/>
    <col min="7429" max="7430" width="8.7109375" style="20"/>
    <col min="7431" max="7431" width="9.85546875" style="20" customWidth="1"/>
    <col min="7432" max="7433" width="8.7109375" style="20"/>
    <col min="7434" max="7434" width="9.85546875" style="20" customWidth="1"/>
    <col min="7435" max="7435" width="5.5703125" style="20" customWidth="1"/>
    <col min="7436" max="7680" width="8.7109375" style="20"/>
    <col min="7681" max="7681" width="4.85546875" style="20" customWidth="1"/>
    <col min="7682" max="7683" width="8.7109375" style="20"/>
    <col min="7684" max="7684" width="9.85546875" style="20" bestFit="1" customWidth="1"/>
    <col min="7685" max="7686" width="8.7109375" style="20"/>
    <col min="7687" max="7687" width="9.85546875" style="20" customWidth="1"/>
    <col min="7688" max="7689" width="8.7109375" style="20"/>
    <col min="7690" max="7690" width="9.85546875" style="20" customWidth="1"/>
    <col min="7691" max="7691" width="5.5703125" style="20" customWidth="1"/>
    <col min="7692" max="7936" width="8.7109375" style="20"/>
    <col min="7937" max="7937" width="4.85546875" style="20" customWidth="1"/>
    <col min="7938" max="7939" width="8.7109375" style="20"/>
    <col min="7940" max="7940" width="9.85546875" style="20" bestFit="1" customWidth="1"/>
    <col min="7941" max="7942" width="8.7109375" style="20"/>
    <col min="7943" max="7943" width="9.85546875" style="20" customWidth="1"/>
    <col min="7944" max="7945" width="8.7109375" style="20"/>
    <col min="7946" max="7946" width="9.85546875" style="20" customWidth="1"/>
    <col min="7947" max="7947" width="5.5703125" style="20" customWidth="1"/>
    <col min="7948" max="8192" width="8.7109375" style="20"/>
    <col min="8193" max="8193" width="4.85546875" style="20" customWidth="1"/>
    <col min="8194" max="8195" width="8.7109375" style="20"/>
    <col min="8196" max="8196" width="9.85546875" style="20" bestFit="1" customWidth="1"/>
    <col min="8197" max="8198" width="8.7109375" style="20"/>
    <col min="8199" max="8199" width="9.85546875" style="20" customWidth="1"/>
    <col min="8200" max="8201" width="8.7109375" style="20"/>
    <col min="8202" max="8202" width="9.85546875" style="20" customWidth="1"/>
    <col min="8203" max="8203" width="5.5703125" style="20" customWidth="1"/>
    <col min="8204" max="8448" width="8.7109375" style="20"/>
    <col min="8449" max="8449" width="4.85546875" style="20" customWidth="1"/>
    <col min="8450" max="8451" width="8.7109375" style="20"/>
    <col min="8452" max="8452" width="9.85546875" style="20" bestFit="1" customWidth="1"/>
    <col min="8453" max="8454" width="8.7109375" style="20"/>
    <col min="8455" max="8455" width="9.85546875" style="20" customWidth="1"/>
    <col min="8456" max="8457" width="8.7109375" style="20"/>
    <col min="8458" max="8458" width="9.85546875" style="20" customWidth="1"/>
    <col min="8459" max="8459" width="5.5703125" style="20" customWidth="1"/>
    <col min="8460" max="8704" width="8.7109375" style="20"/>
    <col min="8705" max="8705" width="4.85546875" style="20" customWidth="1"/>
    <col min="8706" max="8707" width="8.7109375" style="20"/>
    <col min="8708" max="8708" width="9.85546875" style="20" bestFit="1" customWidth="1"/>
    <col min="8709" max="8710" width="8.7109375" style="20"/>
    <col min="8711" max="8711" width="9.85546875" style="20" customWidth="1"/>
    <col min="8712" max="8713" width="8.7109375" style="20"/>
    <col min="8714" max="8714" width="9.85546875" style="20" customWidth="1"/>
    <col min="8715" max="8715" width="5.5703125" style="20" customWidth="1"/>
    <col min="8716" max="8960" width="8.7109375" style="20"/>
    <col min="8961" max="8961" width="4.85546875" style="20" customWidth="1"/>
    <col min="8962" max="8963" width="8.7109375" style="20"/>
    <col min="8964" max="8964" width="9.85546875" style="20" bestFit="1" customWidth="1"/>
    <col min="8965" max="8966" width="8.7109375" style="20"/>
    <col min="8967" max="8967" width="9.85546875" style="20" customWidth="1"/>
    <col min="8968" max="8969" width="8.7109375" style="20"/>
    <col min="8970" max="8970" width="9.85546875" style="20" customWidth="1"/>
    <col min="8971" max="8971" width="5.5703125" style="20" customWidth="1"/>
    <col min="8972" max="9216" width="8.7109375" style="20"/>
    <col min="9217" max="9217" width="4.85546875" style="20" customWidth="1"/>
    <col min="9218" max="9219" width="8.7109375" style="20"/>
    <col min="9220" max="9220" width="9.85546875" style="20" bestFit="1" customWidth="1"/>
    <col min="9221" max="9222" width="8.7109375" style="20"/>
    <col min="9223" max="9223" width="9.85546875" style="20" customWidth="1"/>
    <col min="9224" max="9225" width="8.7109375" style="20"/>
    <col min="9226" max="9226" width="9.85546875" style="20" customWidth="1"/>
    <col min="9227" max="9227" width="5.5703125" style="20" customWidth="1"/>
    <col min="9228" max="9472" width="8.7109375" style="20"/>
    <col min="9473" max="9473" width="4.85546875" style="20" customWidth="1"/>
    <col min="9474" max="9475" width="8.7109375" style="20"/>
    <col min="9476" max="9476" width="9.85546875" style="20" bestFit="1" customWidth="1"/>
    <col min="9477" max="9478" width="8.7109375" style="20"/>
    <col min="9479" max="9479" width="9.85546875" style="20" customWidth="1"/>
    <col min="9480" max="9481" width="8.7109375" style="20"/>
    <col min="9482" max="9482" width="9.85546875" style="20" customWidth="1"/>
    <col min="9483" max="9483" width="5.5703125" style="20" customWidth="1"/>
    <col min="9484" max="9728" width="8.7109375" style="20"/>
    <col min="9729" max="9729" width="4.85546875" style="20" customWidth="1"/>
    <col min="9730" max="9731" width="8.7109375" style="20"/>
    <col min="9732" max="9732" width="9.85546875" style="20" bestFit="1" customWidth="1"/>
    <col min="9733" max="9734" width="8.7109375" style="20"/>
    <col min="9735" max="9735" width="9.85546875" style="20" customWidth="1"/>
    <col min="9736" max="9737" width="8.7109375" style="20"/>
    <col min="9738" max="9738" width="9.85546875" style="20" customWidth="1"/>
    <col min="9739" max="9739" width="5.5703125" style="20" customWidth="1"/>
    <col min="9740" max="9984" width="8.7109375" style="20"/>
    <col min="9985" max="9985" width="4.85546875" style="20" customWidth="1"/>
    <col min="9986" max="9987" width="8.7109375" style="20"/>
    <col min="9988" max="9988" width="9.85546875" style="20" bestFit="1" customWidth="1"/>
    <col min="9989" max="9990" width="8.7109375" style="20"/>
    <col min="9991" max="9991" width="9.85546875" style="20" customWidth="1"/>
    <col min="9992" max="9993" width="8.7109375" style="20"/>
    <col min="9994" max="9994" width="9.85546875" style="20" customWidth="1"/>
    <col min="9995" max="9995" width="5.5703125" style="20" customWidth="1"/>
    <col min="9996" max="10240" width="8.7109375" style="20"/>
    <col min="10241" max="10241" width="4.85546875" style="20" customWidth="1"/>
    <col min="10242" max="10243" width="8.7109375" style="20"/>
    <col min="10244" max="10244" width="9.85546875" style="20" bestFit="1" customWidth="1"/>
    <col min="10245" max="10246" width="8.7109375" style="20"/>
    <col min="10247" max="10247" width="9.85546875" style="20" customWidth="1"/>
    <col min="10248" max="10249" width="8.7109375" style="20"/>
    <col min="10250" max="10250" width="9.85546875" style="20" customWidth="1"/>
    <col min="10251" max="10251" width="5.5703125" style="20" customWidth="1"/>
    <col min="10252" max="10496" width="8.7109375" style="20"/>
    <col min="10497" max="10497" width="4.85546875" style="20" customWidth="1"/>
    <col min="10498" max="10499" width="8.7109375" style="20"/>
    <col min="10500" max="10500" width="9.85546875" style="20" bestFit="1" customWidth="1"/>
    <col min="10501" max="10502" width="8.7109375" style="20"/>
    <col min="10503" max="10503" width="9.85546875" style="20" customWidth="1"/>
    <col min="10504" max="10505" width="8.7109375" style="20"/>
    <col min="10506" max="10506" width="9.85546875" style="20" customWidth="1"/>
    <col min="10507" max="10507" width="5.5703125" style="20" customWidth="1"/>
    <col min="10508" max="10752" width="8.7109375" style="20"/>
    <col min="10753" max="10753" width="4.85546875" style="20" customWidth="1"/>
    <col min="10754" max="10755" width="8.7109375" style="20"/>
    <col min="10756" max="10756" width="9.85546875" style="20" bestFit="1" customWidth="1"/>
    <col min="10757" max="10758" width="8.7109375" style="20"/>
    <col min="10759" max="10759" width="9.85546875" style="20" customWidth="1"/>
    <col min="10760" max="10761" width="8.7109375" style="20"/>
    <col min="10762" max="10762" width="9.85546875" style="20" customWidth="1"/>
    <col min="10763" max="10763" width="5.5703125" style="20" customWidth="1"/>
    <col min="10764" max="11008" width="8.7109375" style="20"/>
    <col min="11009" max="11009" width="4.85546875" style="20" customWidth="1"/>
    <col min="11010" max="11011" width="8.7109375" style="20"/>
    <col min="11012" max="11012" width="9.85546875" style="20" bestFit="1" customWidth="1"/>
    <col min="11013" max="11014" width="8.7109375" style="20"/>
    <col min="11015" max="11015" width="9.85546875" style="20" customWidth="1"/>
    <col min="11016" max="11017" width="8.7109375" style="20"/>
    <col min="11018" max="11018" width="9.85546875" style="20" customWidth="1"/>
    <col min="11019" max="11019" width="5.5703125" style="20" customWidth="1"/>
    <col min="11020" max="11264" width="8.7109375" style="20"/>
    <col min="11265" max="11265" width="4.85546875" style="20" customWidth="1"/>
    <col min="11266" max="11267" width="8.7109375" style="20"/>
    <col min="11268" max="11268" width="9.85546875" style="20" bestFit="1" customWidth="1"/>
    <col min="11269" max="11270" width="8.7109375" style="20"/>
    <col min="11271" max="11271" width="9.85546875" style="20" customWidth="1"/>
    <col min="11272" max="11273" width="8.7109375" style="20"/>
    <col min="11274" max="11274" width="9.85546875" style="20" customWidth="1"/>
    <col min="11275" max="11275" width="5.5703125" style="20" customWidth="1"/>
    <col min="11276" max="11520" width="8.7109375" style="20"/>
    <col min="11521" max="11521" width="4.85546875" style="20" customWidth="1"/>
    <col min="11522" max="11523" width="8.7109375" style="20"/>
    <col min="11524" max="11524" width="9.85546875" style="20" bestFit="1" customWidth="1"/>
    <col min="11525" max="11526" width="8.7109375" style="20"/>
    <col min="11527" max="11527" width="9.85546875" style="20" customWidth="1"/>
    <col min="11528" max="11529" width="8.7109375" style="20"/>
    <col min="11530" max="11530" width="9.85546875" style="20" customWidth="1"/>
    <col min="11531" max="11531" width="5.5703125" style="20" customWidth="1"/>
    <col min="11532" max="11776" width="8.7109375" style="20"/>
    <col min="11777" max="11777" width="4.85546875" style="20" customWidth="1"/>
    <col min="11778" max="11779" width="8.7109375" style="20"/>
    <col min="11780" max="11780" width="9.85546875" style="20" bestFit="1" customWidth="1"/>
    <col min="11781" max="11782" width="8.7109375" style="20"/>
    <col min="11783" max="11783" width="9.85546875" style="20" customWidth="1"/>
    <col min="11784" max="11785" width="8.7109375" style="20"/>
    <col min="11786" max="11786" width="9.85546875" style="20" customWidth="1"/>
    <col min="11787" max="11787" width="5.5703125" style="20" customWidth="1"/>
    <col min="11788" max="12032" width="8.7109375" style="20"/>
    <col min="12033" max="12033" width="4.85546875" style="20" customWidth="1"/>
    <col min="12034" max="12035" width="8.7109375" style="20"/>
    <col min="12036" max="12036" width="9.85546875" style="20" bestFit="1" customWidth="1"/>
    <col min="12037" max="12038" width="8.7109375" style="20"/>
    <col min="12039" max="12039" width="9.85546875" style="20" customWidth="1"/>
    <col min="12040" max="12041" width="8.7109375" style="20"/>
    <col min="12042" max="12042" width="9.85546875" style="20" customWidth="1"/>
    <col min="12043" max="12043" width="5.5703125" style="20" customWidth="1"/>
    <col min="12044" max="12288" width="8.7109375" style="20"/>
    <col min="12289" max="12289" width="4.85546875" style="20" customWidth="1"/>
    <col min="12290" max="12291" width="8.7109375" style="20"/>
    <col min="12292" max="12292" width="9.85546875" style="20" bestFit="1" customWidth="1"/>
    <col min="12293" max="12294" width="8.7109375" style="20"/>
    <col min="12295" max="12295" width="9.85546875" style="20" customWidth="1"/>
    <col min="12296" max="12297" width="8.7109375" style="20"/>
    <col min="12298" max="12298" width="9.85546875" style="20" customWidth="1"/>
    <col min="12299" max="12299" width="5.5703125" style="20" customWidth="1"/>
    <col min="12300" max="12544" width="8.7109375" style="20"/>
    <col min="12545" max="12545" width="4.85546875" style="20" customWidth="1"/>
    <col min="12546" max="12547" width="8.7109375" style="20"/>
    <col min="12548" max="12548" width="9.85546875" style="20" bestFit="1" customWidth="1"/>
    <col min="12549" max="12550" width="8.7109375" style="20"/>
    <col min="12551" max="12551" width="9.85546875" style="20" customWidth="1"/>
    <col min="12552" max="12553" width="8.7109375" style="20"/>
    <col min="12554" max="12554" width="9.85546875" style="20" customWidth="1"/>
    <col min="12555" max="12555" width="5.5703125" style="20" customWidth="1"/>
    <col min="12556" max="12800" width="8.7109375" style="20"/>
    <col min="12801" max="12801" width="4.85546875" style="20" customWidth="1"/>
    <col min="12802" max="12803" width="8.7109375" style="20"/>
    <col min="12804" max="12804" width="9.85546875" style="20" bestFit="1" customWidth="1"/>
    <col min="12805" max="12806" width="8.7109375" style="20"/>
    <col min="12807" max="12807" width="9.85546875" style="20" customWidth="1"/>
    <col min="12808" max="12809" width="8.7109375" style="20"/>
    <col min="12810" max="12810" width="9.85546875" style="20" customWidth="1"/>
    <col min="12811" max="12811" width="5.5703125" style="20" customWidth="1"/>
    <col min="12812" max="13056" width="8.7109375" style="20"/>
    <col min="13057" max="13057" width="4.85546875" style="20" customWidth="1"/>
    <col min="13058" max="13059" width="8.7109375" style="20"/>
    <col min="13060" max="13060" width="9.85546875" style="20" bestFit="1" customWidth="1"/>
    <col min="13061" max="13062" width="8.7109375" style="20"/>
    <col min="13063" max="13063" width="9.85546875" style="20" customWidth="1"/>
    <col min="13064" max="13065" width="8.7109375" style="20"/>
    <col min="13066" max="13066" width="9.85546875" style="20" customWidth="1"/>
    <col min="13067" max="13067" width="5.5703125" style="20" customWidth="1"/>
    <col min="13068" max="13312" width="8.7109375" style="20"/>
    <col min="13313" max="13313" width="4.85546875" style="20" customWidth="1"/>
    <col min="13314" max="13315" width="8.7109375" style="20"/>
    <col min="13316" max="13316" width="9.85546875" style="20" bestFit="1" customWidth="1"/>
    <col min="13317" max="13318" width="8.7109375" style="20"/>
    <col min="13319" max="13319" width="9.85546875" style="20" customWidth="1"/>
    <col min="13320" max="13321" width="8.7109375" style="20"/>
    <col min="13322" max="13322" width="9.85546875" style="20" customWidth="1"/>
    <col min="13323" max="13323" width="5.5703125" style="20" customWidth="1"/>
    <col min="13324" max="13568" width="8.7109375" style="20"/>
    <col min="13569" max="13569" width="4.85546875" style="20" customWidth="1"/>
    <col min="13570" max="13571" width="8.7109375" style="20"/>
    <col min="13572" max="13572" width="9.85546875" style="20" bestFit="1" customWidth="1"/>
    <col min="13573" max="13574" width="8.7109375" style="20"/>
    <col min="13575" max="13575" width="9.85546875" style="20" customWidth="1"/>
    <col min="13576" max="13577" width="8.7109375" style="20"/>
    <col min="13578" max="13578" width="9.85546875" style="20" customWidth="1"/>
    <col min="13579" max="13579" width="5.5703125" style="20" customWidth="1"/>
    <col min="13580" max="13824" width="8.7109375" style="20"/>
    <col min="13825" max="13825" width="4.85546875" style="20" customWidth="1"/>
    <col min="13826" max="13827" width="8.7109375" style="20"/>
    <col min="13828" max="13828" width="9.85546875" style="20" bestFit="1" customWidth="1"/>
    <col min="13829" max="13830" width="8.7109375" style="20"/>
    <col min="13831" max="13831" width="9.85546875" style="20" customWidth="1"/>
    <col min="13832" max="13833" width="8.7109375" style="20"/>
    <col min="13834" max="13834" width="9.85546875" style="20" customWidth="1"/>
    <col min="13835" max="13835" width="5.5703125" style="20" customWidth="1"/>
    <col min="13836" max="14080" width="8.7109375" style="20"/>
    <col min="14081" max="14081" width="4.85546875" style="20" customWidth="1"/>
    <col min="14082" max="14083" width="8.7109375" style="20"/>
    <col min="14084" max="14084" width="9.85546875" style="20" bestFit="1" customWidth="1"/>
    <col min="14085" max="14086" width="8.7109375" style="20"/>
    <col min="14087" max="14087" width="9.85546875" style="20" customWidth="1"/>
    <col min="14088" max="14089" width="8.7109375" style="20"/>
    <col min="14090" max="14090" width="9.85546875" style="20" customWidth="1"/>
    <col min="14091" max="14091" width="5.5703125" style="20" customWidth="1"/>
    <col min="14092" max="14336" width="8.7109375" style="20"/>
    <col min="14337" max="14337" width="4.85546875" style="20" customWidth="1"/>
    <col min="14338" max="14339" width="8.7109375" style="20"/>
    <col min="14340" max="14340" width="9.85546875" style="20" bestFit="1" customWidth="1"/>
    <col min="14341" max="14342" width="8.7109375" style="20"/>
    <col min="14343" max="14343" width="9.85546875" style="20" customWidth="1"/>
    <col min="14344" max="14345" width="8.7109375" style="20"/>
    <col min="14346" max="14346" width="9.85546875" style="20" customWidth="1"/>
    <col min="14347" max="14347" width="5.5703125" style="20" customWidth="1"/>
    <col min="14348" max="14592" width="8.7109375" style="20"/>
    <col min="14593" max="14593" width="4.85546875" style="20" customWidth="1"/>
    <col min="14594" max="14595" width="8.7109375" style="20"/>
    <col min="14596" max="14596" width="9.85546875" style="20" bestFit="1" customWidth="1"/>
    <col min="14597" max="14598" width="8.7109375" style="20"/>
    <col min="14599" max="14599" width="9.85546875" style="20" customWidth="1"/>
    <col min="14600" max="14601" width="8.7109375" style="20"/>
    <col min="14602" max="14602" width="9.85546875" style="20" customWidth="1"/>
    <col min="14603" max="14603" width="5.5703125" style="20" customWidth="1"/>
    <col min="14604" max="14848" width="8.7109375" style="20"/>
    <col min="14849" max="14849" width="4.85546875" style="20" customWidth="1"/>
    <col min="14850" max="14851" width="8.7109375" style="20"/>
    <col min="14852" max="14852" width="9.85546875" style="20" bestFit="1" customWidth="1"/>
    <col min="14853" max="14854" width="8.7109375" style="20"/>
    <col min="14855" max="14855" width="9.85546875" style="20" customWidth="1"/>
    <col min="14856" max="14857" width="8.7109375" style="20"/>
    <col min="14858" max="14858" width="9.85546875" style="20" customWidth="1"/>
    <col min="14859" max="14859" width="5.5703125" style="20" customWidth="1"/>
    <col min="14860" max="15104" width="8.7109375" style="20"/>
    <col min="15105" max="15105" width="4.85546875" style="20" customWidth="1"/>
    <col min="15106" max="15107" width="8.7109375" style="20"/>
    <col min="15108" max="15108" width="9.85546875" style="20" bestFit="1" customWidth="1"/>
    <col min="15109" max="15110" width="8.7109375" style="20"/>
    <col min="15111" max="15111" width="9.85546875" style="20" customWidth="1"/>
    <col min="15112" max="15113" width="8.7109375" style="20"/>
    <col min="15114" max="15114" width="9.85546875" style="20" customWidth="1"/>
    <col min="15115" max="15115" width="5.5703125" style="20" customWidth="1"/>
    <col min="15116" max="15360" width="8.7109375" style="20"/>
    <col min="15361" max="15361" width="4.85546875" style="20" customWidth="1"/>
    <col min="15362" max="15363" width="8.7109375" style="20"/>
    <col min="15364" max="15364" width="9.85546875" style="20" bestFit="1" customWidth="1"/>
    <col min="15365" max="15366" width="8.7109375" style="20"/>
    <col min="15367" max="15367" width="9.85546875" style="20" customWidth="1"/>
    <col min="15368" max="15369" width="8.7109375" style="20"/>
    <col min="15370" max="15370" width="9.85546875" style="20" customWidth="1"/>
    <col min="15371" max="15371" width="5.5703125" style="20" customWidth="1"/>
    <col min="15372" max="15616" width="8.7109375" style="20"/>
    <col min="15617" max="15617" width="4.85546875" style="20" customWidth="1"/>
    <col min="15618" max="15619" width="8.7109375" style="20"/>
    <col min="15620" max="15620" width="9.85546875" style="20" bestFit="1" customWidth="1"/>
    <col min="15621" max="15622" width="8.7109375" style="20"/>
    <col min="15623" max="15623" width="9.85546875" style="20" customWidth="1"/>
    <col min="15624" max="15625" width="8.7109375" style="20"/>
    <col min="15626" max="15626" width="9.85546875" style="20" customWidth="1"/>
    <col min="15627" max="15627" width="5.5703125" style="20" customWidth="1"/>
    <col min="15628" max="15872" width="8.7109375" style="20"/>
    <col min="15873" max="15873" width="4.85546875" style="20" customWidth="1"/>
    <col min="15874" max="15875" width="8.7109375" style="20"/>
    <col min="15876" max="15876" width="9.85546875" style="20" bestFit="1" customWidth="1"/>
    <col min="15877" max="15878" width="8.7109375" style="20"/>
    <col min="15879" max="15879" width="9.85546875" style="20" customWidth="1"/>
    <col min="15880" max="15881" width="8.7109375" style="20"/>
    <col min="15882" max="15882" width="9.85546875" style="20" customWidth="1"/>
    <col min="15883" max="15883" width="5.5703125" style="20" customWidth="1"/>
    <col min="15884" max="16128" width="8.7109375" style="20"/>
    <col min="16129" max="16129" width="4.85546875" style="20" customWidth="1"/>
    <col min="16130" max="16131" width="8.7109375" style="20"/>
    <col min="16132" max="16132" width="9.85546875" style="20" bestFit="1" customWidth="1"/>
    <col min="16133" max="16134" width="8.7109375" style="20"/>
    <col min="16135" max="16135" width="9.85546875" style="20" customWidth="1"/>
    <col min="16136" max="16137" width="8.7109375" style="20"/>
    <col min="16138" max="16138" width="9.85546875" style="20" customWidth="1"/>
    <col min="16139" max="16139" width="5.5703125" style="20" customWidth="1"/>
    <col min="16140" max="16384" width="8.7109375" style="20"/>
  </cols>
  <sheetData>
    <row r="8" spans="1:11" x14ac:dyDescent="0.2">
      <c r="C8" s="20" t="s">
        <v>42</v>
      </c>
      <c r="H8" s="20" t="s">
        <v>43</v>
      </c>
    </row>
    <row r="10" spans="1:11" x14ac:dyDescent="0.2">
      <c r="B10" s="23" t="s">
        <v>44</v>
      </c>
      <c r="F10" s="23" t="s">
        <v>45</v>
      </c>
      <c r="I10" s="23" t="s">
        <v>46</v>
      </c>
    </row>
    <row r="11" spans="1:11" x14ac:dyDescent="0.2">
      <c r="B11" s="20" t="s">
        <v>30</v>
      </c>
      <c r="F11" s="20" t="s">
        <v>47</v>
      </c>
      <c r="I11" s="20" t="s">
        <v>48</v>
      </c>
    </row>
    <row r="12" spans="1:11" x14ac:dyDescent="0.2">
      <c r="B12" s="20" t="s">
        <v>31</v>
      </c>
      <c r="F12" s="20" t="s">
        <v>49</v>
      </c>
      <c r="I12" s="20" t="s">
        <v>50</v>
      </c>
    </row>
    <row r="13" spans="1:11" x14ac:dyDescent="0.2">
      <c r="B13" s="20" t="s">
        <v>32</v>
      </c>
      <c r="F13" s="20" t="s">
        <v>39</v>
      </c>
      <c r="I13" s="20" t="s">
        <v>51</v>
      </c>
    </row>
    <row r="14" spans="1:11" x14ac:dyDescent="0.2">
      <c r="B14" s="24">
        <v>6201</v>
      </c>
      <c r="F14" s="24">
        <v>5247</v>
      </c>
      <c r="I14" s="24">
        <v>7785</v>
      </c>
    </row>
    <row r="16" spans="1:11" ht="13.5" thickBot="1" x14ac:dyDescent="0.25">
      <c r="A16" s="25"/>
      <c r="B16" s="25" t="s">
        <v>33</v>
      </c>
      <c r="C16" s="25"/>
      <c r="D16" s="25" t="s">
        <v>52</v>
      </c>
      <c r="E16" s="25"/>
      <c r="F16" s="25" t="s">
        <v>34</v>
      </c>
      <c r="G16" s="25"/>
      <c r="H16" s="25" t="s">
        <v>53</v>
      </c>
      <c r="I16" s="25"/>
      <c r="J16" s="25"/>
      <c r="K16" s="25"/>
    </row>
    <row r="18" spans="1:11" x14ac:dyDescent="0.2">
      <c r="A18" s="191" t="s">
        <v>54</v>
      </c>
      <c r="B18" s="192"/>
      <c r="C18" s="192"/>
      <c r="D18" s="192"/>
      <c r="E18" s="192"/>
      <c r="F18" s="192"/>
      <c r="G18" s="192"/>
      <c r="H18" s="192"/>
      <c r="I18" s="192"/>
      <c r="J18" s="192"/>
      <c r="K18" s="192"/>
    </row>
    <row r="20" spans="1:11" x14ac:dyDescent="0.2">
      <c r="B20" s="19" t="s">
        <v>35</v>
      </c>
    </row>
    <row r="21" spans="1:11" x14ac:dyDescent="0.2">
      <c r="B21" s="21" t="s">
        <v>36</v>
      </c>
      <c r="C21" s="19"/>
      <c r="H21" s="19" t="s">
        <v>40</v>
      </c>
      <c r="I21" s="19"/>
      <c r="J21" s="20" t="e">
        <f>#REF!</f>
        <v>#REF!</v>
      </c>
    </row>
    <row r="22" spans="1:11" x14ac:dyDescent="0.2">
      <c r="B22" s="22" t="s">
        <v>37</v>
      </c>
      <c r="C22" s="19"/>
      <c r="H22" s="19" t="s">
        <v>55</v>
      </c>
      <c r="I22" s="19"/>
      <c r="J22" s="24">
        <v>4900213598</v>
      </c>
    </row>
    <row r="23" spans="1:11" x14ac:dyDescent="0.2">
      <c r="B23" s="22" t="s">
        <v>38</v>
      </c>
      <c r="C23" s="19"/>
      <c r="H23" s="19"/>
      <c r="I23" s="19"/>
    </row>
    <row r="24" spans="1:11" x14ac:dyDescent="0.2">
      <c r="B24" s="22" t="s">
        <v>39</v>
      </c>
      <c r="C24" s="19"/>
      <c r="H24" s="19" t="s">
        <v>41</v>
      </c>
      <c r="I24" s="19"/>
      <c r="J24" s="26" t="e">
        <f>#REF!</f>
        <v>#REF!</v>
      </c>
    </row>
    <row r="25" spans="1:11" x14ac:dyDescent="0.2">
      <c r="B25" s="27">
        <v>5208</v>
      </c>
      <c r="C25" s="19"/>
      <c r="H25" s="19" t="s">
        <v>56</v>
      </c>
      <c r="I25" s="19"/>
      <c r="J25" s="20" t="e">
        <f>#REF!</f>
        <v>#REF!</v>
      </c>
    </row>
    <row r="27" spans="1:11" ht="15" x14ac:dyDescent="0.25">
      <c r="B27" s="28" t="s">
        <v>2</v>
      </c>
      <c r="C27" s="193" t="s">
        <v>3</v>
      </c>
      <c r="D27" s="194"/>
      <c r="E27" s="194"/>
      <c r="F27" s="194"/>
      <c r="G27" s="194"/>
      <c r="H27" s="193" t="s">
        <v>27</v>
      </c>
      <c r="I27" s="194"/>
      <c r="J27" s="194"/>
    </row>
    <row r="28" spans="1:11" ht="15" x14ac:dyDescent="0.25">
      <c r="B28" s="29"/>
      <c r="C28" s="193"/>
      <c r="D28" s="194"/>
      <c r="E28" s="194"/>
      <c r="F28" s="194"/>
      <c r="G28" s="194"/>
      <c r="H28" s="193"/>
      <c r="I28" s="194"/>
      <c r="J28" s="194"/>
    </row>
    <row r="29" spans="1:11" ht="15" x14ac:dyDescent="0.25">
      <c r="B29" s="28">
        <v>1</v>
      </c>
      <c r="C29" s="187" t="s">
        <v>70</v>
      </c>
      <c r="D29" s="188"/>
      <c r="E29" s="188"/>
      <c r="F29" s="188"/>
      <c r="G29" s="188"/>
      <c r="H29" s="189" t="e">
        <f>#REF!</f>
        <v>#REF!</v>
      </c>
      <c r="I29" s="190"/>
      <c r="J29" s="190"/>
    </row>
    <row r="30" spans="1:11" ht="15" x14ac:dyDescent="0.25">
      <c r="B30" s="28"/>
      <c r="C30" s="187"/>
      <c r="D30" s="188"/>
      <c r="E30" s="188"/>
      <c r="F30" s="188"/>
      <c r="G30" s="188"/>
      <c r="H30" s="189"/>
      <c r="I30" s="190"/>
      <c r="J30" s="190"/>
    </row>
    <row r="31" spans="1:11" ht="15" x14ac:dyDescent="0.25">
      <c r="B31" s="28"/>
      <c r="C31" s="187"/>
      <c r="D31" s="188"/>
      <c r="E31" s="188"/>
      <c r="F31" s="188"/>
      <c r="G31" s="188"/>
      <c r="H31" s="189"/>
      <c r="I31" s="190"/>
      <c r="J31" s="190"/>
    </row>
    <row r="32" spans="1:11" ht="15" x14ac:dyDescent="0.25">
      <c r="B32" s="28"/>
      <c r="C32" s="187"/>
      <c r="D32" s="188"/>
      <c r="E32" s="188"/>
      <c r="F32" s="188"/>
      <c r="G32" s="188"/>
      <c r="H32" s="189"/>
      <c r="I32" s="190"/>
      <c r="J32" s="190"/>
    </row>
    <row r="33" spans="2:10" x14ac:dyDescent="0.2">
      <c r="G33" s="30" t="s">
        <v>57</v>
      </c>
      <c r="H33" s="195" t="e">
        <f>SUM(H29:H32)</f>
        <v>#REF!</v>
      </c>
      <c r="I33" s="196"/>
      <c r="J33" s="196"/>
    </row>
    <row r="34" spans="2:10" ht="15" x14ac:dyDescent="0.25">
      <c r="B34" s="31" t="s">
        <v>58</v>
      </c>
      <c r="G34" s="29" t="s">
        <v>59</v>
      </c>
      <c r="H34" s="197" t="e">
        <f>0.15*H33</f>
        <v>#REF!</v>
      </c>
      <c r="I34" s="194"/>
      <c r="J34" s="194"/>
    </row>
    <row r="35" spans="2:10" x14ac:dyDescent="0.2">
      <c r="G35" s="30" t="s">
        <v>60</v>
      </c>
      <c r="H35" s="195" t="e">
        <f>SUM(H33:H34)</f>
        <v>#REF!</v>
      </c>
      <c r="I35" s="196"/>
      <c r="J35" s="196"/>
    </row>
    <row r="36" spans="2:10" x14ac:dyDescent="0.2">
      <c r="B36" s="32" t="s">
        <v>61</v>
      </c>
      <c r="C36" s="32"/>
      <c r="D36" s="32" t="s">
        <v>62</v>
      </c>
      <c r="E36" s="32"/>
    </row>
    <row r="37" spans="2:10" x14ac:dyDescent="0.2">
      <c r="B37" s="32" t="s">
        <v>63</v>
      </c>
      <c r="C37" s="32"/>
      <c r="D37" s="32" t="s">
        <v>64</v>
      </c>
      <c r="E37" s="32"/>
    </row>
    <row r="38" spans="2:10" x14ac:dyDescent="0.2">
      <c r="B38" s="32" t="s">
        <v>65</v>
      </c>
      <c r="C38" s="32"/>
      <c r="D38" s="32">
        <v>62801730658</v>
      </c>
      <c r="E38" s="32"/>
    </row>
    <row r="39" spans="2:10" x14ac:dyDescent="0.2">
      <c r="B39" s="32" t="s">
        <v>66</v>
      </c>
      <c r="C39" s="32"/>
      <c r="D39" s="33">
        <v>210050</v>
      </c>
      <c r="E39" s="32"/>
    </row>
    <row r="40" spans="2:10" x14ac:dyDescent="0.2">
      <c r="B40" s="32" t="s">
        <v>67</v>
      </c>
      <c r="C40" s="32"/>
      <c r="D40" s="32" t="s">
        <v>68</v>
      </c>
      <c r="E40" s="32"/>
    </row>
    <row r="43" spans="2:10" x14ac:dyDescent="0.2">
      <c r="B43" s="34" t="s">
        <v>69</v>
      </c>
    </row>
  </sheetData>
  <mergeCells count="16">
    <mergeCell ref="H33:J33"/>
    <mergeCell ref="H34:J34"/>
    <mergeCell ref="H35:J35"/>
    <mergeCell ref="C30:G30"/>
    <mergeCell ref="H30:J30"/>
    <mergeCell ref="C31:G31"/>
    <mergeCell ref="H31:J31"/>
    <mergeCell ref="C32:G32"/>
    <mergeCell ref="H32:J32"/>
    <mergeCell ref="C29:G29"/>
    <mergeCell ref="H29:J29"/>
    <mergeCell ref="A18:K18"/>
    <mergeCell ref="C27:G27"/>
    <mergeCell ref="H27:J27"/>
    <mergeCell ref="C28:G28"/>
    <mergeCell ref="H28:J2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Preliminaries</vt:lpstr>
      <vt:lpstr>Main BoQ</vt:lpstr>
      <vt:lpstr>Sectional Totals</vt:lpstr>
      <vt:lpstr>Invoice</vt:lpstr>
      <vt:lpstr>'Main BoQ'!Print_Area</vt:lpstr>
      <vt:lpstr>'Sectional Totals'!Print_Area</vt:lpstr>
    </vt:vector>
  </TitlesOfParts>
  <Company>East London IDZ</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Camagwini Ngxokolo</dc:creator>
  <cp:lastModifiedBy>Camagwini Ngxokolo</cp:lastModifiedBy>
  <cp:lastPrinted>2022-04-13T17:48:19Z</cp:lastPrinted>
  <dcterms:created xsi:type="dcterms:W3CDTF">2020-09-17T13:31:45Z</dcterms:created>
  <dcterms:modified xsi:type="dcterms:W3CDTF">2022-04-28T09:39:10Z</dcterms:modified>
</cp:coreProperties>
</file>